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<sst xmlns="http://schemas.openxmlformats.org/spreadsheetml/2006/main" count="488" uniqueCount="291">
  <si>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</si>
  <si>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</si>
  <si>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</si>
  <si>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</si>
  <si>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</si>
  <si>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</si>
  <si>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</si>
  <si>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</si>
  <si>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</si>
  <si>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</si>
  <si>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</si>
  <si>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</si>
  <si>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</si>
  <si>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</si>
  <si>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</si>
  <si>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</si>
  <si>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</si>
  <si>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</si>
  <si>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</si>
  <si>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</si>
  <si>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</si>
  <si>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</si>
  <si>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</si>
  <si>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</si>
  <si>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</si>
  <si>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</si>
  <si>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</si>
  <si>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</si>
  <si>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</si>
  <si>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</si>
  <si>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</si>
  <si>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</si>
  <si>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</si>
  <si>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</si>
  <si>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</si>
  <si>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</si>
  <si>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</si>
  <si>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</si>
  <si>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</si>
  <si>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</si>
  <si>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</si>
  <si>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</si>
  <si>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</si>
  <si>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</si>
  <si>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</si>
  <si>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</si>
  <si>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</si>
  <si>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</si>
  <si>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</si>
  <si>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</si>
  <si>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</si>
  <si>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</si>
  <si>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</si>
  <si>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</si>
  <si>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</si>
  <si>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</si>
  <si>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</si>
  <si>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</si>
  <si>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</si>
  <si>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</si>
  <si>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</si>
  <si>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</si>
  <si>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</si>
  <si>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</si>
  <si>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</si>
  <si>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</si>
  <si>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</si>
  <si>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</si>
  <si>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</si>
  <si>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</si>
  <si>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</si>
  <si>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</si>
  <si>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</si>
  <si>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</si>
  <si>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</si>
  <si>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</si>
  <si>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</si>
  <si>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</si>
  <si>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</si>
  <si>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</si>
  <si>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</si>
  <si>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</si>
  <si>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</si>
  <si>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</si>
  <si>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</si>
  <si>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</si>
  <si>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</si>
  <si>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</si>
  <si>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</si>
  <si>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</si>
  <si>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</si>
  <si>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</si>
  <si>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</si>
  <si>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</si>
  <si>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</si>
  <si>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</si>
  <si>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</si>
  <si>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</si>
  <si>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</si>
  <si>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</si>
  <si>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</si>
  <si>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</si>
  <si>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</si>
  <si>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</si>
  <si>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</si>
  <si>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</si>
  <si>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</si>
  <si>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</si>
  <si>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</si>
  <si>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</si>
  <si>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</si>
  <si>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</si>
  <si>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</si>
  <si>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</si>
  <si>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</si>
  <si>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</si>
  <si>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</si>
  <si>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</si>
  <si>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</si>
  <si>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</si>
  <si>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</si>
  <si>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</si>
  <si>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</si>
  <si>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</si>
  <si>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</si>
  <si>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</si>
  <si>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</si>
  <si>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</si>
  <si>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</si>
  <si>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</si>
  <si>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</si>
  <si>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</si>
  <si>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</si>
  <si>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</si>
  <si>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</si>
  <si>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</si>
  <si>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</si>
  <si>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</si>
  <si>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</si>
  <si>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</si>
  <si>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</si>
  <si>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</si>
  <si>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</si>
  <si>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</si>
  <si>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</si>
  <si>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</si>
  <si>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</si>
  <si>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</si>
  <si>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</si>
  <si>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</si>
  <si>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</si>
  <si>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</si>
  <si>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</si>
  <si>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</si>
  <si>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</si>
  <si>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</si>
  <si>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</si>
  <si>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</si>
  <si>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</si>
  <si>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</si>
  <si>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</si>
  <si>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</si>
  <si>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</si>
  <si>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</si>
  <si>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</si>
  <si>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</si>
  <si>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</si>
  <si>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</si>
  <si>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</si>
  <si>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</si>
  <si>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</si>
  <si>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</si>
  <si>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</si>
  <si>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</si>
  <si>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</si>
  <si>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</si>
  <si>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</si>
  <si>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</si>
  <si>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</si>
  <si>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</si>
  <si>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</si>
  <si>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</si>
  <si>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</si>
  <si>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</si>
  <si>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</si>
  <si>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</si>
  <si>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</si>
  <si>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</si>
  <si>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</si>
  <si>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</si>
  <si>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</si>
  <si>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</si>
  <si>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</si>
  <si>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</si>
  <si>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</si>
  <si>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</si>
  <si>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</si>
  <si>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</si>
  <si>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</si>
  <si>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</si>
  <si>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بغداد للمشروبات الغازية</t>
  </si>
  <si>
    <t>IBSD</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</si>
  <si>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</si>
  <si>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</si>
  <si>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</si>
  <si>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</si>
  <si>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</si>
  <si>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</si>
  <si>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</si>
  <si>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</si>
  <si>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</si>
  <si>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</si>
  <si>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</si>
  <si>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</si>
  <si>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</si>
  <si>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</si>
  <si>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</si>
  <si>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</si>
  <si>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</si>
  <si>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</si>
  <si>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</si>
  <si>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</si>
  <si>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</si>
  <si>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</si>
  <si>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</si>
  <si>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</si>
  <si>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</si>
  <si>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</si>
  <si>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</si>
  <si>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الاستثمارات السياحية</t>
  </si>
  <si>
    <t xml:space="preserve">الكندي لللقاحات البيطرية </t>
  </si>
  <si>
    <t xml:space="preserve">النخبة للمقاولات العامة </t>
  </si>
  <si>
    <t>SNUC</t>
  </si>
  <si>
    <t xml:space="preserve">ايقاف تداول </t>
  </si>
  <si>
    <t xml:space="preserve">مصرف بغداد </t>
  </si>
  <si>
    <t>BBOB</t>
  </si>
  <si>
    <t>الرابطة المالية للتحويل المالي (MTRA)</t>
  </si>
  <si>
    <t>الخاتم للاتصالات</t>
  </si>
  <si>
    <t>TZNI</t>
  </si>
  <si>
    <t xml:space="preserve">المعمورة العقارية </t>
  </si>
  <si>
    <t>SMRI</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</si>
  <si>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</si>
  <si>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</si>
  <si>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</si>
  <si>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</si>
  <si>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</si>
  <si>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</si>
  <si>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</si>
  <si>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</si>
  <si>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</si>
  <si>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</si>
  <si>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</si>
  <si>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</si>
  <si>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</si>
  <si>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</si>
  <si>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وسيتم ايقاف التداول اعتبارا من جلسة 2016/6/13.</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</si>
  <si>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</si>
  <si>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</si>
  <si>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</si>
  <si>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</si>
  <si>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العراقية للتحويل المالي (MTIR)</t>
  </si>
  <si>
    <t>مجموع قطاع الزراعة</t>
  </si>
  <si>
    <t>مجموع السوق الثاني</t>
  </si>
  <si>
    <t>مجموع السوقين</t>
  </si>
  <si>
    <t>نشرة التداول في السوق النظامي رقم (111)</t>
  </si>
  <si>
    <t>نشرة الشركات غير المتداولة للسوق الثاني في سوق العراق للاوراق المالية لجلسة الاحد الموافق 2016/6/12</t>
  </si>
  <si>
    <t>نشرة الشركات غير المتداولة للسوق النظامي في سوق العراق للاوراق المالية لجلسة الاحد الموافق 2016/6/12</t>
  </si>
  <si>
    <t>نشرة الشركات المتوقفة عن التداول بقرار من هيئة الاوراق المالية لجلسة الاحد الموافق 2016/6/12</t>
  </si>
  <si>
    <t>اخبار الشركات المساهمة المدرجة  في سوق العراق للاوراق المالية لجلسة يوم الاحد الموافق 2016/6/12</t>
  </si>
  <si>
    <t xml:space="preserve">جلسة الاحد2016/6/12  </t>
  </si>
  <si>
    <t>نشرة التداول في السوق الثاني رقم (38)</t>
  </si>
  <si>
    <t xml:space="preserve">الاوامر الخاصة </t>
  </si>
  <si>
    <t>بلغ الرقم القياسي العام (512.160) نقطة مرتفعا بنسبة (0.06%)</t>
  </si>
  <si>
    <t xml:space="preserve">جلسة الاحد 2016/6/12 </t>
  </si>
  <si>
    <t>نشرة  تداول الاسهم المشتراة لغير العراقيين في السوق النظامي</t>
  </si>
  <si>
    <t xml:space="preserve">المصرف الاهلي العراقي </t>
  </si>
  <si>
    <t>المعمورة للاستثمارات العقارية</t>
  </si>
  <si>
    <t>المجموع الكلي</t>
  </si>
  <si>
    <t>نشرة  تداول الاسهم المباعة من غير العراقيين في السوق النظامي</t>
  </si>
  <si>
    <t>المصرف التجاري العراقي</t>
  </si>
  <si>
    <t xml:space="preserve">مصرف الاستثمار العراقي </t>
  </si>
  <si>
    <t xml:space="preserve">قطاع الصناعة </t>
  </si>
  <si>
    <t xml:space="preserve">بغداد للمشروبات الغازية </t>
  </si>
  <si>
    <t xml:space="preserve">مجموع قطاع الصناعة </t>
  </si>
  <si>
    <t xml:space="preserve">قطاع الفنادق والسياحة </t>
  </si>
  <si>
    <t xml:space="preserve">فندق بابل </t>
  </si>
  <si>
    <t>فندق المنصور</t>
  </si>
  <si>
    <t xml:space="preserve">مجموع قطاع الفنادق والسياحة </t>
  </si>
  <si>
    <t>نفذت شركة الحكمة للوساطة امر متقابل مقصود على اسهم شركة المصرف المتحد بعدد اسهم (5) مليار سهم في زمن الجلسة الاضافي (بعد الساعة 12 ظهرا) وفقا لاجراءات تنفيذ الصفقات الكبيرة , وفق الافصاح المنشور تفاصيله على الموقع الالكتروني .</t>
  </si>
  <si>
    <t>نفذت شركة الحكمة للوساطة امر متقابل مقصود على اسهم شركة المصرف المتحد بعدد اسهم (4.500) مليار سهم في زمن الجلسة الاضافي (بعد الساعة 12 ظهرا) وفقا لاجراءات تنفيذ الصفقات الكبيرة , وفق الافصاح المنشور تفاصيله على الموقع الالكتروني .</t>
  </si>
  <si>
    <t xml:space="preserve">سيتم اطلاق التداول على اسهم شركة اعتبارا من جلسة الاثنين الموافق 2016/6/13 بعد قرار الهيئة العامة المنعقدة يوم الخميس2016/6/2   المصادقة على الحسابات الختامية لعام 2015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</si>
</sst>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2">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rgb="FF002060"/>
      <name val="Calibri"/>
      <family val="2"/>
    </font>
    <font>
      <b/>
      <sz val="11"/>
      <color rgb="FF002060"/>
      <name val="Calibri"/>
      <family val="2"/>
    </font>
    <font>
      <b/>
      <sz val="22"/>
      <color rgb="FF002060"/>
      <name val="Arial"/>
      <family val="2"/>
    </font>
    <font>
      <b/>
      <sz val="16"/>
      <color rgb="FF002060"/>
      <name val="Arial"/>
      <family val="2"/>
    </font>
    <font>
      <b/>
      <sz val="12"/>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color indexed="18"/>
      </left>
      <right style="thin">
        <color indexed="18"/>
      </right>
      <top style="thin">
        <color indexed="18"/>
      </top>
      <bottom>
        <color indexed="63"/>
      </bottom>
    </border>
    <border>
      <left>
        <color indexed="63"/>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indexed="18"/>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4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3" fontId="85" fillId="0" borderId="23" xfId="0" applyNumberFormat="1" applyFont="1" applyBorder="1" applyAlignment="1">
      <alignment horizontal="right" vertical="center"/>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23" fillId="0" borderId="26" xfId="144" applyFont="1" applyFill="1" applyBorder="1" applyAlignment="1">
      <alignment horizontal="right" vertical="center"/>
      <protection/>
    </xf>
    <xf numFmtId="0" fontId="23" fillId="0" borderId="26" xfId="144" applyFont="1" applyFill="1" applyBorder="1" applyAlignment="1">
      <alignment horizontal="left" vertical="center"/>
      <protection/>
    </xf>
    <xf numFmtId="0" fontId="23" fillId="0" borderId="19" xfId="144" applyFont="1" applyFill="1" applyBorder="1" applyAlignment="1">
      <alignment horizontal="right" vertical="center"/>
      <protection/>
    </xf>
    <xf numFmtId="0" fontId="23" fillId="0" borderId="19" xfId="144" applyFont="1" applyFill="1" applyBorder="1" applyAlignment="1">
      <alignment horizontal="left" vertical="center"/>
      <protection/>
    </xf>
    <xf numFmtId="3" fontId="23" fillId="0" borderId="27"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181" fontId="97" fillId="0" borderId="19" xfId="0" applyNumberFormat="1" applyFont="1" applyBorder="1" applyAlignment="1">
      <alignment horizontal="right" vertical="center" wrapText="1"/>
    </xf>
    <xf numFmtId="181" fontId="86" fillId="0" borderId="22" xfId="0" applyNumberFormat="1" applyFont="1" applyBorder="1" applyAlignment="1">
      <alignment horizontal="right" vertical="center" wrapText="1"/>
    </xf>
    <xf numFmtId="181" fontId="86" fillId="0" borderId="23" xfId="0" applyNumberFormat="1" applyFont="1" applyBorder="1" applyAlignment="1">
      <alignment horizontal="right" vertical="center" wrapText="1"/>
    </xf>
    <xf numFmtId="181" fontId="86" fillId="0" borderId="28" xfId="0" applyNumberFormat="1" applyFont="1" applyBorder="1" applyAlignment="1">
      <alignment horizontal="right" vertical="center" wrapText="1"/>
    </xf>
    <xf numFmtId="0" fontId="80" fillId="0" borderId="22" xfId="144" applyFont="1" applyFill="1" applyBorder="1" applyAlignment="1">
      <alignment horizontal="center" vertical="center"/>
      <protection/>
    </xf>
    <xf numFmtId="0" fontId="80" fillId="0" borderId="23" xfId="144" applyFont="1" applyFill="1" applyBorder="1" applyAlignment="1">
      <alignment horizontal="center" vertical="center"/>
      <protection/>
    </xf>
    <xf numFmtId="0" fontId="80" fillId="0" borderId="28" xfId="144" applyFont="1" applyFill="1" applyBorder="1" applyAlignment="1">
      <alignment horizontal="center" vertical="center"/>
      <protection/>
    </xf>
    <xf numFmtId="0" fontId="86" fillId="0" borderId="22" xfId="144" applyFont="1" applyFill="1" applyBorder="1" applyAlignment="1">
      <alignment horizontal="right" vertical="center"/>
      <protection/>
    </xf>
    <xf numFmtId="0" fontId="86" fillId="0" borderId="28" xfId="144" applyFont="1" applyFill="1" applyBorder="1" applyAlignment="1">
      <alignment horizontal="right" vertical="center"/>
      <protection/>
    </xf>
    <xf numFmtId="181" fontId="85" fillId="0" borderId="22" xfId="0" applyNumberFormat="1" applyFont="1" applyBorder="1" applyAlignment="1">
      <alignment horizontal="center" vertical="center"/>
    </xf>
    <xf numFmtId="181" fontId="85" fillId="0" borderId="23" xfId="0" applyNumberFormat="1" applyFont="1" applyBorder="1" applyAlignment="1">
      <alignment horizontal="center" vertical="center"/>
    </xf>
    <xf numFmtId="181" fontId="85" fillId="0" borderId="28" xfId="0" applyNumberFormat="1" applyFont="1" applyBorder="1" applyAlignment="1">
      <alignment horizontal="center" vertical="center"/>
    </xf>
    <xf numFmtId="0" fontId="80" fillId="0" borderId="19" xfId="143" applyFont="1" applyFill="1" applyBorder="1" applyAlignment="1">
      <alignment horizontal="center" vertical="center"/>
      <protection/>
    </xf>
    <xf numFmtId="0" fontId="80" fillId="0" borderId="23" xfId="0" applyFont="1" applyFill="1" applyBorder="1" applyAlignment="1">
      <alignment horizontal="center" vertical="center"/>
    </xf>
    <xf numFmtId="0" fontId="80" fillId="0" borderId="28" xfId="0" applyFont="1" applyFill="1" applyBorder="1" applyAlignment="1">
      <alignment horizontal="center" vertical="center"/>
    </xf>
    <xf numFmtId="0" fontId="98" fillId="0" borderId="22" xfId="0" applyFont="1" applyBorder="1" applyAlignment="1">
      <alignment horizontal="right" vertical="center" wrapText="1"/>
    </xf>
    <xf numFmtId="0" fontId="98" fillId="0" borderId="23" xfId="0" applyFont="1" applyBorder="1" applyAlignment="1">
      <alignment horizontal="right" vertical="center" wrapText="1"/>
    </xf>
    <xf numFmtId="0" fontId="98" fillId="0" borderId="28" xfId="0" applyFont="1" applyBorder="1" applyAlignment="1">
      <alignment horizontal="right" vertical="center" wrapText="1"/>
    </xf>
    <xf numFmtId="181" fontId="85" fillId="0" borderId="19" xfId="0" applyNumberFormat="1" applyFont="1" applyBorder="1" applyAlignment="1">
      <alignment horizontal="center" vertical="center"/>
    </xf>
    <xf numFmtId="0" fontId="99"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8" xfId="0" applyFont="1" applyFill="1" applyBorder="1" applyAlignment="1">
      <alignment horizontal="center" vertical="center"/>
    </xf>
    <xf numFmtId="181" fontId="77" fillId="0" borderId="22" xfId="0" applyNumberFormat="1" applyFont="1" applyBorder="1" applyAlignment="1">
      <alignment horizontal="center" vertical="center"/>
    </xf>
    <xf numFmtId="181" fontId="77" fillId="0" borderId="23" xfId="0" applyNumberFormat="1" applyFont="1" applyBorder="1" applyAlignment="1">
      <alignment horizontal="center" vertical="center"/>
    </xf>
    <xf numFmtId="181" fontId="77" fillId="0" borderId="28" xfId="0" applyNumberFormat="1" applyFont="1" applyBorder="1" applyAlignment="1">
      <alignment horizontal="center" vertical="center"/>
    </xf>
    <xf numFmtId="1" fontId="90" fillId="0" borderId="0" xfId="326" applyNumberFormat="1" applyFont="1" applyAlignment="1">
      <alignment horizontal="right" vertical="center"/>
      <protection/>
    </xf>
    <xf numFmtId="0" fontId="100" fillId="0" borderId="29" xfId="0" applyFont="1" applyFill="1" applyBorder="1" applyAlignment="1">
      <alignment horizontal="center" vertical="center"/>
    </xf>
    <xf numFmtId="0" fontId="101" fillId="56" borderId="22" xfId="0" applyFont="1" applyFill="1" applyBorder="1" applyAlignment="1">
      <alignment horizontal="center" vertical="center"/>
    </xf>
    <xf numFmtId="0" fontId="101" fillId="56" borderId="23" xfId="0" applyFont="1" applyFill="1" applyBorder="1" applyAlignment="1">
      <alignment horizontal="center" vertical="center"/>
    </xf>
    <xf numFmtId="0" fontId="101" fillId="56" borderId="28"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19" xfId="144" applyFont="1" applyFill="1" applyBorder="1" applyAlignment="1">
      <alignment horizontal="center" vertical="center"/>
      <protection/>
    </xf>
    <xf numFmtId="0" fontId="80" fillId="0" borderId="28" xfId="143" applyFont="1" applyFill="1" applyBorder="1" applyAlignment="1">
      <alignment horizontal="center" vertical="center"/>
      <protection/>
    </xf>
    <xf numFmtId="180" fontId="90" fillId="0" borderId="0" xfId="326" applyNumberFormat="1" applyFont="1" applyAlignment="1">
      <alignment horizontal="right" vertical="center"/>
      <protection/>
    </xf>
    <xf numFmtId="0" fontId="80" fillId="0" borderId="22" xfId="0" applyFont="1" applyFill="1" applyBorder="1" applyAlignment="1">
      <alignment horizontal="center" vertical="center"/>
    </xf>
    <xf numFmtId="0" fontId="80" fillId="0" borderId="22" xfId="143" applyFont="1" applyFill="1" applyBorder="1" applyAlignment="1">
      <alignment horizontal="center" vertical="center"/>
      <protection/>
    </xf>
    <xf numFmtId="0" fontId="80" fillId="0" borderId="23" xfId="143" applyFont="1" applyFill="1" applyBorder="1" applyAlignment="1">
      <alignment horizontal="center" vertical="center"/>
      <protection/>
    </xf>
    <xf numFmtId="0" fontId="90" fillId="0" borderId="0" xfId="0" applyFont="1" applyFill="1" applyBorder="1" applyAlignment="1">
      <alignment horizontal="center" vertical="center"/>
    </xf>
    <xf numFmtId="0" fontId="23" fillId="0" borderId="30" xfId="144" applyFont="1" applyFill="1" applyBorder="1" applyAlignment="1">
      <alignment horizontal="center" vertical="center"/>
      <protection/>
    </xf>
    <xf numFmtId="0" fontId="23" fillId="0" borderId="31" xfId="144" applyFont="1" applyFill="1" applyBorder="1" applyAlignment="1">
      <alignment horizontal="center" vertical="center"/>
      <protection/>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right"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0" xfId="0" applyFont="1" applyAlignment="1">
      <alignment horizontal="right"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90" fillId="0" borderId="38"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4" xfId="144" applyFont="1" applyBorder="1" applyAlignment="1">
      <alignment horizontal="center" vertical="center"/>
      <protection/>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00"/>
  <sheetViews>
    <sheetView rightToLeft="1" tabSelected="1" zoomScaleSheetLayoutView="112" workbookViewId="0" topLeftCell="A1">
      <selection activeCell="B1" sqref="B1:E1"/>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98" t="s">
        <v>0</v>
      </c>
      <c r="C1" s="98"/>
      <c r="D1" s="98"/>
      <c r="E1" s="98"/>
      <c r="H1" s="17"/>
      <c r="I1" s="17"/>
    </row>
    <row r="2" spans="2:4" ht="33" customHeight="1">
      <c r="B2" s="51" t="s">
        <v>269</v>
      </c>
      <c r="C2" s="51"/>
      <c r="D2" s="51"/>
    </row>
    <row r="3" spans="2:14" ht="27" customHeight="1">
      <c r="B3" s="35" t="s">
        <v>2</v>
      </c>
      <c r="C3" s="99">
        <v>2924230138.6099997</v>
      </c>
      <c r="D3" s="99"/>
      <c r="E3" s="99"/>
      <c r="F3" s="36"/>
      <c r="G3" s="12"/>
      <c r="H3" s="37"/>
      <c r="I3" s="38"/>
      <c r="J3" s="36"/>
      <c r="K3" s="36"/>
      <c r="L3" s="35" t="s">
        <v>6</v>
      </c>
      <c r="M3" s="39"/>
      <c r="N3" s="40">
        <v>40</v>
      </c>
    </row>
    <row r="4" spans="2:14" ht="24.75" customHeight="1">
      <c r="B4" s="35" t="s">
        <v>3</v>
      </c>
      <c r="C4" s="99">
        <v>10681068129</v>
      </c>
      <c r="D4" s="99"/>
      <c r="E4" s="99"/>
      <c r="F4" s="36"/>
      <c r="G4" s="36"/>
      <c r="H4" s="41"/>
      <c r="I4" s="38"/>
      <c r="J4" s="36"/>
      <c r="K4" s="36"/>
      <c r="L4" s="35" t="s">
        <v>7</v>
      </c>
      <c r="M4" s="39"/>
      <c r="N4" s="40">
        <v>11</v>
      </c>
    </row>
    <row r="5" spans="2:14" ht="24.75" customHeight="1">
      <c r="B5" s="42" t="s">
        <v>4</v>
      </c>
      <c r="C5" s="105">
        <v>603</v>
      </c>
      <c r="D5" s="105"/>
      <c r="E5" s="43"/>
      <c r="F5" s="36"/>
      <c r="G5" s="36"/>
      <c r="H5" s="38"/>
      <c r="I5" s="38"/>
      <c r="J5" s="36"/>
      <c r="K5" s="36"/>
      <c r="L5" s="35" t="s">
        <v>8</v>
      </c>
      <c r="M5" s="39"/>
      <c r="N5" s="40">
        <v>7</v>
      </c>
    </row>
    <row r="6" spans="2:14" ht="26.25" customHeight="1">
      <c r="B6" s="44" t="s">
        <v>51</v>
      </c>
      <c r="C6" s="113">
        <v>512.16</v>
      </c>
      <c r="D6" s="113"/>
      <c r="E6" s="39"/>
      <c r="F6" s="1"/>
      <c r="G6" s="36"/>
      <c r="H6" s="38"/>
      <c r="I6" s="38"/>
      <c r="J6" s="45"/>
      <c r="K6" s="36"/>
      <c r="L6" s="35" t="s">
        <v>9</v>
      </c>
      <c r="M6" s="39"/>
      <c r="N6" s="46">
        <v>1</v>
      </c>
    </row>
    <row r="7" spans="2:14" s="7" customFormat="1" ht="27" customHeight="1">
      <c r="B7" s="42" t="s">
        <v>1</v>
      </c>
      <c r="C7" s="64">
        <v>0.06</v>
      </c>
      <c r="D7" s="47"/>
      <c r="E7" s="42"/>
      <c r="F7" s="36"/>
      <c r="G7" s="48"/>
      <c r="H7" s="38"/>
      <c r="I7" s="38"/>
      <c r="J7" s="45"/>
      <c r="K7" s="36"/>
      <c r="L7" s="35" t="s">
        <v>10</v>
      </c>
      <c r="M7" s="39"/>
      <c r="N7" s="40">
        <v>16</v>
      </c>
    </row>
    <row r="8" spans="2:14" ht="28.5" customHeight="1">
      <c r="B8" s="35" t="s">
        <v>5</v>
      </c>
      <c r="C8" s="46">
        <v>96</v>
      </c>
      <c r="D8" s="46"/>
      <c r="E8" s="39"/>
      <c r="F8" s="36"/>
      <c r="G8" s="36"/>
      <c r="H8" s="38"/>
      <c r="I8" s="41"/>
      <c r="J8" s="45"/>
      <c r="K8" s="36"/>
      <c r="L8" s="49" t="s">
        <v>11</v>
      </c>
      <c r="M8" s="39"/>
      <c r="N8" s="50">
        <v>39</v>
      </c>
    </row>
    <row r="9" spans="5:14" s="7" customFormat="1" ht="27.75" customHeight="1">
      <c r="E9" s="106" t="s">
        <v>264</v>
      </c>
      <c r="F9" s="106"/>
      <c r="G9" s="106"/>
      <c r="H9" s="106"/>
      <c r="I9" s="106"/>
      <c r="J9" s="106"/>
      <c r="K9" s="106"/>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112" t="s">
        <v>24</v>
      </c>
      <c r="C11" s="91"/>
      <c r="D11" s="91"/>
      <c r="E11" s="91"/>
      <c r="F11" s="91"/>
      <c r="G11" s="91"/>
      <c r="H11" s="91"/>
      <c r="I11" s="91"/>
      <c r="J11" s="91"/>
      <c r="K11" s="91"/>
      <c r="L11" s="91"/>
      <c r="M11" s="91"/>
      <c r="N11" s="91"/>
    </row>
    <row r="12" spans="1:14" s="7" customFormat="1" ht="27" customHeight="1">
      <c r="A12" s="11"/>
      <c r="B12" s="29" t="s">
        <v>78</v>
      </c>
      <c r="C12" s="29" t="s">
        <v>79</v>
      </c>
      <c r="D12" s="53">
        <v>0.27</v>
      </c>
      <c r="E12" s="53">
        <v>0.27</v>
      </c>
      <c r="F12" s="53">
        <v>0.26</v>
      </c>
      <c r="G12" s="53">
        <v>0.26</v>
      </c>
      <c r="H12" s="53">
        <v>0.27</v>
      </c>
      <c r="I12" s="53">
        <v>0.26</v>
      </c>
      <c r="J12" s="53">
        <v>0.27</v>
      </c>
      <c r="K12" s="54">
        <v>-3.7</v>
      </c>
      <c r="L12" s="55">
        <v>3</v>
      </c>
      <c r="M12" s="56">
        <v>6400000</v>
      </c>
      <c r="N12" s="56">
        <v>1668000</v>
      </c>
    </row>
    <row r="13" spans="1:14" s="7" customFormat="1" ht="27" customHeight="1">
      <c r="A13" s="11"/>
      <c r="B13" s="29" t="s">
        <v>234</v>
      </c>
      <c r="C13" s="29" t="s">
        <v>235</v>
      </c>
      <c r="D13" s="53">
        <v>0.72</v>
      </c>
      <c r="E13" s="53">
        <v>0.72</v>
      </c>
      <c r="F13" s="53">
        <v>0.71</v>
      </c>
      <c r="G13" s="53">
        <v>0.71</v>
      </c>
      <c r="H13" s="53">
        <v>0.71</v>
      </c>
      <c r="I13" s="53">
        <v>0.71</v>
      </c>
      <c r="J13" s="53">
        <v>0.72</v>
      </c>
      <c r="K13" s="54">
        <v>-1.39</v>
      </c>
      <c r="L13" s="55">
        <v>39</v>
      </c>
      <c r="M13" s="56">
        <v>127317848</v>
      </c>
      <c r="N13" s="56">
        <v>90567672.08</v>
      </c>
    </row>
    <row r="14" spans="1:14" s="7" customFormat="1" ht="27" customHeight="1">
      <c r="A14" s="11"/>
      <c r="B14" s="52" t="s">
        <v>148</v>
      </c>
      <c r="C14" s="52" t="s">
        <v>149</v>
      </c>
      <c r="D14" s="53">
        <v>0.38</v>
      </c>
      <c r="E14" s="53">
        <v>0.38</v>
      </c>
      <c r="F14" s="53">
        <v>0.37</v>
      </c>
      <c r="G14" s="53">
        <v>0.38</v>
      </c>
      <c r="H14" s="53">
        <v>0.37</v>
      </c>
      <c r="I14" s="53">
        <v>0.37</v>
      </c>
      <c r="J14" s="53">
        <v>0.37</v>
      </c>
      <c r="K14" s="54">
        <v>0</v>
      </c>
      <c r="L14" s="55">
        <v>19</v>
      </c>
      <c r="M14" s="56">
        <v>127785216</v>
      </c>
      <c r="N14" s="56">
        <v>48057382.08</v>
      </c>
    </row>
    <row r="15" spans="1:14" s="7" customFormat="1" ht="27" customHeight="1">
      <c r="A15" s="11"/>
      <c r="B15" s="29" t="s">
        <v>174</v>
      </c>
      <c r="C15" s="29" t="s">
        <v>175</v>
      </c>
      <c r="D15" s="53">
        <v>0.22</v>
      </c>
      <c r="E15" s="53">
        <v>0.22</v>
      </c>
      <c r="F15" s="53">
        <v>0.22</v>
      </c>
      <c r="G15" s="53">
        <v>0.22</v>
      </c>
      <c r="H15" s="53">
        <v>0.22</v>
      </c>
      <c r="I15" s="53">
        <v>0.22</v>
      </c>
      <c r="J15" s="53">
        <v>0.22</v>
      </c>
      <c r="K15" s="54">
        <v>0</v>
      </c>
      <c r="L15" s="55">
        <v>1</v>
      </c>
      <c r="M15" s="56">
        <v>339623</v>
      </c>
      <c r="N15" s="56">
        <v>74717.06</v>
      </c>
    </row>
    <row r="16" spans="1:14" s="7" customFormat="1" ht="27" customHeight="1">
      <c r="A16" s="11"/>
      <c r="B16" s="52" t="s">
        <v>184</v>
      </c>
      <c r="C16" s="52" t="s">
        <v>185</v>
      </c>
      <c r="D16" s="53">
        <v>0.15</v>
      </c>
      <c r="E16" s="53">
        <v>0.15</v>
      </c>
      <c r="F16" s="53">
        <v>0.15</v>
      </c>
      <c r="G16" s="53">
        <v>0.15</v>
      </c>
      <c r="H16" s="53">
        <v>0.15</v>
      </c>
      <c r="I16" s="53">
        <v>0.15</v>
      </c>
      <c r="J16" s="53">
        <v>0.15</v>
      </c>
      <c r="K16" s="54">
        <v>0</v>
      </c>
      <c r="L16" s="55">
        <v>11</v>
      </c>
      <c r="M16" s="56">
        <v>98000000</v>
      </c>
      <c r="N16" s="56">
        <v>14700000</v>
      </c>
    </row>
    <row r="17" spans="1:14" s="7" customFormat="1" ht="27" customHeight="1">
      <c r="A17" s="11"/>
      <c r="B17" s="52" t="s">
        <v>70</v>
      </c>
      <c r="C17" s="52" t="s">
        <v>71</v>
      </c>
      <c r="D17" s="53">
        <v>0.33</v>
      </c>
      <c r="E17" s="53">
        <v>0.33</v>
      </c>
      <c r="F17" s="53">
        <v>0.33</v>
      </c>
      <c r="G17" s="53">
        <v>0.33</v>
      </c>
      <c r="H17" s="53">
        <v>0.33</v>
      </c>
      <c r="I17" s="53">
        <v>0.33</v>
      </c>
      <c r="J17" s="53">
        <v>0.33</v>
      </c>
      <c r="K17" s="54">
        <v>0</v>
      </c>
      <c r="L17" s="55">
        <v>11</v>
      </c>
      <c r="M17" s="56">
        <v>344339742</v>
      </c>
      <c r="N17" s="56">
        <v>113632114.86</v>
      </c>
    </row>
    <row r="18" spans="1:14" s="7" customFormat="1" ht="27" customHeight="1">
      <c r="A18" s="11"/>
      <c r="B18" s="52" t="s">
        <v>100</v>
      </c>
      <c r="C18" s="52" t="s">
        <v>101</v>
      </c>
      <c r="D18" s="53">
        <v>0.42</v>
      </c>
      <c r="E18" s="53">
        <v>0.42</v>
      </c>
      <c r="F18" s="53">
        <v>0.42</v>
      </c>
      <c r="G18" s="53">
        <v>0.42</v>
      </c>
      <c r="H18" s="53">
        <v>0.43</v>
      </c>
      <c r="I18" s="53">
        <v>0.42</v>
      </c>
      <c r="J18" s="53">
        <v>0.43</v>
      </c>
      <c r="K18" s="54">
        <v>-2.33</v>
      </c>
      <c r="L18" s="55">
        <v>16</v>
      </c>
      <c r="M18" s="56">
        <v>66209061</v>
      </c>
      <c r="N18" s="56">
        <v>27807805.62</v>
      </c>
    </row>
    <row r="19" spans="1:14" s="7" customFormat="1" ht="27" customHeight="1">
      <c r="A19" s="11"/>
      <c r="B19" s="29" t="s">
        <v>95</v>
      </c>
      <c r="C19" s="29" t="s">
        <v>96</v>
      </c>
      <c r="D19" s="53">
        <v>0.4</v>
      </c>
      <c r="E19" s="53">
        <v>0.4</v>
      </c>
      <c r="F19" s="53">
        <v>0.4</v>
      </c>
      <c r="G19" s="53">
        <v>0.4</v>
      </c>
      <c r="H19" s="53">
        <v>0.4</v>
      </c>
      <c r="I19" s="53">
        <v>0.4</v>
      </c>
      <c r="J19" s="53">
        <v>0.4</v>
      </c>
      <c r="K19" s="54">
        <v>0</v>
      </c>
      <c r="L19" s="55">
        <v>1</v>
      </c>
      <c r="M19" s="56">
        <v>1000000</v>
      </c>
      <c r="N19" s="56">
        <v>400000</v>
      </c>
    </row>
    <row r="20" spans="1:14" s="7" customFormat="1" ht="27" customHeight="1">
      <c r="A20" s="11"/>
      <c r="B20" s="52" t="s">
        <v>39</v>
      </c>
      <c r="C20" s="52" t="s">
        <v>38</v>
      </c>
      <c r="D20" s="53">
        <v>0.3</v>
      </c>
      <c r="E20" s="53">
        <v>0.3</v>
      </c>
      <c r="F20" s="53">
        <v>0.3</v>
      </c>
      <c r="G20" s="53">
        <v>0.3</v>
      </c>
      <c r="H20" s="53">
        <v>0.3</v>
      </c>
      <c r="I20" s="53">
        <v>0.3</v>
      </c>
      <c r="J20" s="53">
        <v>0.3</v>
      </c>
      <c r="K20" s="54">
        <v>0</v>
      </c>
      <c r="L20" s="55">
        <v>6</v>
      </c>
      <c r="M20" s="56">
        <v>5100000</v>
      </c>
      <c r="N20" s="56">
        <v>1530000</v>
      </c>
    </row>
    <row r="21" spans="1:14" s="7" customFormat="1" ht="27" customHeight="1">
      <c r="A21" s="11"/>
      <c r="B21" s="52" t="s">
        <v>192</v>
      </c>
      <c r="C21" s="52" t="s">
        <v>193</v>
      </c>
      <c r="D21" s="53">
        <v>0.18</v>
      </c>
      <c r="E21" s="53">
        <v>0.18</v>
      </c>
      <c r="F21" s="53">
        <v>0.18</v>
      </c>
      <c r="G21" s="53">
        <v>0.18</v>
      </c>
      <c r="H21" s="53">
        <v>0.18</v>
      </c>
      <c r="I21" s="53">
        <v>0.18</v>
      </c>
      <c r="J21" s="53">
        <v>0.18</v>
      </c>
      <c r="K21" s="54">
        <v>0</v>
      </c>
      <c r="L21" s="55">
        <v>2</v>
      </c>
      <c r="M21" s="56">
        <v>5880000</v>
      </c>
      <c r="N21" s="56">
        <v>1058400</v>
      </c>
    </row>
    <row r="22" spans="1:14" s="7" customFormat="1" ht="27" customHeight="1">
      <c r="A22" s="11"/>
      <c r="B22" s="52" t="s">
        <v>186</v>
      </c>
      <c r="C22" s="52" t="s">
        <v>187</v>
      </c>
      <c r="D22" s="53">
        <v>0.87</v>
      </c>
      <c r="E22" s="53">
        <v>0.91</v>
      </c>
      <c r="F22" s="53">
        <v>0.87</v>
      </c>
      <c r="G22" s="53">
        <v>0.87</v>
      </c>
      <c r="H22" s="53">
        <v>0.87</v>
      </c>
      <c r="I22" s="53">
        <v>0.91</v>
      </c>
      <c r="J22" s="53">
        <v>0.88</v>
      </c>
      <c r="K22" s="54">
        <v>3.41</v>
      </c>
      <c r="L22" s="55">
        <v>13</v>
      </c>
      <c r="M22" s="56">
        <v>71931290</v>
      </c>
      <c r="N22" s="56">
        <v>62778497.04</v>
      </c>
    </row>
    <row r="23" spans="1:14" s="7" customFormat="1" ht="27" customHeight="1">
      <c r="A23" s="11"/>
      <c r="B23" s="29" t="s">
        <v>108</v>
      </c>
      <c r="C23" s="29" t="s">
        <v>109</v>
      </c>
      <c r="D23" s="53">
        <v>1</v>
      </c>
      <c r="E23" s="53">
        <v>1</v>
      </c>
      <c r="F23" s="53">
        <v>1</v>
      </c>
      <c r="G23" s="53">
        <v>1</v>
      </c>
      <c r="H23" s="53">
        <v>1</v>
      </c>
      <c r="I23" s="53">
        <v>1</v>
      </c>
      <c r="J23" s="53">
        <v>1</v>
      </c>
      <c r="K23" s="54">
        <v>0</v>
      </c>
      <c r="L23" s="55">
        <v>1</v>
      </c>
      <c r="M23" s="56">
        <v>100000</v>
      </c>
      <c r="N23" s="56">
        <v>100000</v>
      </c>
    </row>
    <row r="24" spans="1:14" s="7" customFormat="1" ht="27" customHeight="1">
      <c r="A24" s="11"/>
      <c r="B24" s="29" t="s">
        <v>256</v>
      </c>
      <c r="C24" s="29" t="s">
        <v>257</v>
      </c>
      <c r="D24" s="53">
        <v>0.31</v>
      </c>
      <c r="E24" s="53">
        <v>0.31</v>
      </c>
      <c r="F24" s="53">
        <v>0.31</v>
      </c>
      <c r="G24" s="53">
        <v>0.31</v>
      </c>
      <c r="H24" s="53">
        <v>0.31</v>
      </c>
      <c r="I24" s="53">
        <v>0.31</v>
      </c>
      <c r="J24" s="53">
        <v>0.31</v>
      </c>
      <c r="K24" s="54">
        <v>0</v>
      </c>
      <c r="L24" s="55">
        <v>3</v>
      </c>
      <c r="M24" s="56">
        <v>476049</v>
      </c>
      <c r="N24" s="56">
        <v>147575.19</v>
      </c>
    </row>
    <row r="25" spans="1:14" s="7" customFormat="1" ht="27" customHeight="1">
      <c r="A25" s="11"/>
      <c r="B25" s="29" t="s">
        <v>133</v>
      </c>
      <c r="C25" s="29" t="s">
        <v>134</v>
      </c>
      <c r="D25" s="53">
        <v>0.13</v>
      </c>
      <c r="E25" s="53">
        <v>0.13</v>
      </c>
      <c r="F25" s="53">
        <v>0.13</v>
      </c>
      <c r="G25" s="53">
        <v>0.13</v>
      </c>
      <c r="H25" s="53">
        <v>0.13</v>
      </c>
      <c r="I25" s="53">
        <v>0.13</v>
      </c>
      <c r="J25" s="53">
        <v>0.13</v>
      </c>
      <c r="K25" s="54">
        <v>0</v>
      </c>
      <c r="L25" s="55">
        <v>4</v>
      </c>
      <c r="M25" s="56">
        <v>4500000</v>
      </c>
      <c r="N25" s="56">
        <v>585000</v>
      </c>
    </row>
    <row r="26" spans="1:14" s="7" customFormat="1" ht="27" customHeight="1">
      <c r="A26" s="11"/>
      <c r="B26" s="52" t="s">
        <v>120</v>
      </c>
      <c r="C26" s="52" t="s">
        <v>121</v>
      </c>
      <c r="D26" s="53">
        <v>0.45</v>
      </c>
      <c r="E26" s="53">
        <v>0.45</v>
      </c>
      <c r="F26" s="53">
        <v>0.45</v>
      </c>
      <c r="G26" s="53">
        <v>0.45</v>
      </c>
      <c r="H26" s="53">
        <v>0.46</v>
      </c>
      <c r="I26" s="53">
        <v>0.45</v>
      </c>
      <c r="J26" s="53">
        <v>0.47</v>
      </c>
      <c r="K26" s="54">
        <v>-4.26</v>
      </c>
      <c r="L26" s="55">
        <v>2</v>
      </c>
      <c r="M26" s="56">
        <v>1500000</v>
      </c>
      <c r="N26" s="56">
        <v>675000</v>
      </c>
    </row>
    <row r="27" spans="1:14" s="7" customFormat="1" ht="27" customHeight="1">
      <c r="A27" s="11"/>
      <c r="B27" s="52" t="s">
        <v>166</v>
      </c>
      <c r="C27" s="52" t="s">
        <v>167</v>
      </c>
      <c r="D27" s="53">
        <v>0.9</v>
      </c>
      <c r="E27" s="53">
        <v>0.9</v>
      </c>
      <c r="F27" s="53">
        <v>0.9</v>
      </c>
      <c r="G27" s="53">
        <v>0.9</v>
      </c>
      <c r="H27" s="53">
        <v>0.9</v>
      </c>
      <c r="I27" s="53">
        <v>0.9</v>
      </c>
      <c r="J27" s="53">
        <v>0.9</v>
      </c>
      <c r="K27" s="54">
        <v>0</v>
      </c>
      <c r="L27" s="55">
        <v>6</v>
      </c>
      <c r="M27" s="56">
        <v>151027965</v>
      </c>
      <c r="N27" s="56">
        <v>135925168.5</v>
      </c>
    </row>
    <row r="28" spans="1:14" s="7" customFormat="1" ht="27" customHeight="1">
      <c r="A28" s="11"/>
      <c r="B28" s="52" t="s">
        <v>142</v>
      </c>
      <c r="C28" s="52" t="s">
        <v>143</v>
      </c>
      <c r="D28" s="53">
        <v>0.21</v>
      </c>
      <c r="E28" s="53">
        <v>0.21</v>
      </c>
      <c r="F28" s="53">
        <v>0.21</v>
      </c>
      <c r="G28" s="53">
        <v>0.21</v>
      </c>
      <c r="H28" s="53">
        <v>0.21</v>
      </c>
      <c r="I28" s="53">
        <v>0.21</v>
      </c>
      <c r="J28" s="53">
        <v>0.21</v>
      </c>
      <c r="K28" s="54">
        <v>0</v>
      </c>
      <c r="L28" s="55">
        <v>3</v>
      </c>
      <c r="M28" s="56">
        <v>9502000000</v>
      </c>
      <c r="N28" s="56">
        <v>1995420000</v>
      </c>
    </row>
    <row r="29" spans="1:14" s="7" customFormat="1" ht="27" customHeight="1">
      <c r="A29" s="11"/>
      <c r="B29" s="100" t="s">
        <v>25</v>
      </c>
      <c r="C29" s="101"/>
      <c r="D29" s="102"/>
      <c r="E29" s="103"/>
      <c r="F29" s="103"/>
      <c r="G29" s="103"/>
      <c r="H29" s="103"/>
      <c r="I29" s="103"/>
      <c r="J29" s="103"/>
      <c r="K29" s="104"/>
      <c r="L29" s="55">
        <f>SUM(L12:L28)</f>
        <v>141</v>
      </c>
      <c r="M29" s="56">
        <f>SUM(M12:M28)</f>
        <v>10513906794</v>
      </c>
      <c r="N29" s="56">
        <f>SUM(N12:N28)</f>
        <v>2495127332.43</v>
      </c>
    </row>
    <row r="30" spans="1:14" s="7" customFormat="1" ht="24" customHeight="1">
      <c r="A30" s="20"/>
      <c r="B30" s="83" t="s">
        <v>62</v>
      </c>
      <c r="C30" s="84"/>
      <c r="D30" s="84"/>
      <c r="E30" s="84"/>
      <c r="F30" s="84"/>
      <c r="G30" s="84"/>
      <c r="H30" s="84"/>
      <c r="I30" s="84"/>
      <c r="J30" s="84"/>
      <c r="K30" s="84"/>
      <c r="L30" s="84"/>
      <c r="M30" s="84"/>
      <c r="N30" s="85"/>
    </row>
    <row r="31" spans="1:14" s="7" customFormat="1" ht="27" customHeight="1">
      <c r="A31" s="20"/>
      <c r="B31" s="52" t="s">
        <v>63</v>
      </c>
      <c r="C31" s="52" t="s">
        <v>64</v>
      </c>
      <c r="D31" s="53">
        <v>4.59</v>
      </c>
      <c r="E31" s="53">
        <v>4.59</v>
      </c>
      <c r="F31" s="53">
        <v>4.57</v>
      </c>
      <c r="G31" s="53">
        <v>4.58</v>
      </c>
      <c r="H31" s="53">
        <v>4.42</v>
      </c>
      <c r="I31" s="53">
        <v>4.58</v>
      </c>
      <c r="J31" s="53">
        <v>4.4</v>
      </c>
      <c r="K31" s="54">
        <v>4.09</v>
      </c>
      <c r="L31" s="55">
        <v>6</v>
      </c>
      <c r="M31" s="56">
        <v>750000</v>
      </c>
      <c r="N31" s="56">
        <v>3434500</v>
      </c>
    </row>
    <row r="32" spans="1:14" s="7" customFormat="1" ht="27" customHeight="1">
      <c r="A32" s="20"/>
      <c r="B32" s="29" t="s">
        <v>237</v>
      </c>
      <c r="C32" s="29" t="s">
        <v>238</v>
      </c>
      <c r="D32" s="53">
        <v>2.75</v>
      </c>
      <c r="E32" s="53">
        <v>2.75</v>
      </c>
      <c r="F32" s="53">
        <v>2.75</v>
      </c>
      <c r="G32" s="53">
        <v>2.75</v>
      </c>
      <c r="H32" s="53">
        <v>3.05</v>
      </c>
      <c r="I32" s="53">
        <v>2.75</v>
      </c>
      <c r="J32" s="53">
        <v>3.05</v>
      </c>
      <c r="K32" s="54">
        <v>-9.84</v>
      </c>
      <c r="L32" s="55">
        <v>1</v>
      </c>
      <c r="M32" s="56">
        <v>100000</v>
      </c>
      <c r="N32" s="56">
        <v>275000</v>
      </c>
    </row>
    <row r="33" spans="1:14" s="7" customFormat="1" ht="26.25" customHeight="1">
      <c r="A33" s="20"/>
      <c r="B33" s="114" t="s">
        <v>228</v>
      </c>
      <c r="C33" s="93"/>
      <c r="D33" s="102"/>
      <c r="E33" s="103"/>
      <c r="F33" s="103"/>
      <c r="G33" s="103"/>
      <c r="H33" s="103"/>
      <c r="I33" s="103"/>
      <c r="J33" s="103"/>
      <c r="K33" s="104"/>
      <c r="L33" s="55">
        <f>SUM(L31:L32)</f>
        <v>7</v>
      </c>
      <c r="M33" s="56">
        <f>SUM(M31:M32)</f>
        <v>850000</v>
      </c>
      <c r="N33" s="56">
        <f>SUM(N31:N32)</f>
        <v>3709500</v>
      </c>
    </row>
    <row r="34" spans="1:14" s="7" customFormat="1" ht="25.5" customHeight="1">
      <c r="A34" s="11"/>
      <c r="B34" s="83" t="s">
        <v>26</v>
      </c>
      <c r="C34" s="84"/>
      <c r="D34" s="84"/>
      <c r="E34" s="84"/>
      <c r="F34" s="84"/>
      <c r="G34" s="84"/>
      <c r="H34" s="84"/>
      <c r="I34" s="84"/>
      <c r="J34" s="84"/>
      <c r="K34" s="84"/>
      <c r="L34" s="84"/>
      <c r="M34" s="84"/>
      <c r="N34" s="85"/>
    </row>
    <row r="35" spans="1:14" s="7" customFormat="1" ht="25.5" customHeight="1">
      <c r="A35" s="11"/>
      <c r="B35" s="29" t="s">
        <v>135</v>
      </c>
      <c r="C35" s="29" t="s">
        <v>136</v>
      </c>
      <c r="D35" s="53">
        <v>14</v>
      </c>
      <c r="E35" s="53">
        <v>14</v>
      </c>
      <c r="F35" s="53">
        <v>14</v>
      </c>
      <c r="G35" s="53">
        <v>14</v>
      </c>
      <c r="H35" s="53">
        <v>14</v>
      </c>
      <c r="I35" s="53">
        <v>14</v>
      </c>
      <c r="J35" s="53">
        <v>14</v>
      </c>
      <c r="K35" s="54">
        <v>0</v>
      </c>
      <c r="L35" s="55">
        <v>1</v>
      </c>
      <c r="M35" s="56">
        <v>7000</v>
      </c>
      <c r="N35" s="56">
        <v>98000</v>
      </c>
    </row>
    <row r="36" spans="1:14" s="7" customFormat="1" ht="27" customHeight="1">
      <c r="A36" s="11"/>
      <c r="B36" s="29" t="s">
        <v>180</v>
      </c>
      <c r="C36" s="29" t="s">
        <v>181</v>
      </c>
      <c r="D36" s="53">
        <v>0.64</v>
      </c>
      <c r="E36" s="53">
        <v>0.65</v>
      </c>
      <c r="F36" s="53">
        <v>0.63</v>
      </c>
      <c r="G36" s="53">
        <v>0.64</v>
      </c>
      <c r="H36" s="53">
        <v>0.64</v>
      </c>
      <c r="I36" s="53">
        <v>0.65</v>
      </c>
      <c r="J36" s="53">
        <v>0.64</v>
      </c>
      <c r="K36" s="54">
        <v>1.56</v>
      </c>
      <c r="L36" s="55">
        <v>10</v>
      </c>
      <c r="M36" s="56">
        <v>11050000</v>
      </c>
      <c r="N36" s="56">
        <v>7022500</v>
      </c>
    </row>
    <row r="37" spans="1:14" s="7" customFormat="1" ht="27" customHeight="1">
      <c r="A37" s="11"/>
      <c r="B37" s="29" t="s">
        <v>68</v>
      </c>
      <c r="C37" s="29" t="s">
        <v>69</v>
      </c>
      <c r="D37" s="53">
        <v>6.2</v>
      </c>
      <c r="E37" s="53">
        <v>6.7</v>
      </c>
      <c r="F37" s="53">
        <v>6.2</v>
      </c>
      <c r="G37" s="53">
        <v>6.48</v>
      </c>
      <c r="H37" s="53">
        <v>6.05</v>
      </c>
      <c r="I37" s="53">
        <v>6.6</v>
      </c>
      <c r="J37" s="53">
        <v>6.14</v>
      </c>
      <c r="K37" s="54">
        <v>7.49</v>
      </c>
      <c r="L37" s="55">
        <v>224</v>
      </c>
      <c r="M37" s="56">
        <v>26391992</v>
      </c>
      <c r="N37" s="56">
        <v>170929161.6</v>
      </c>
    </row>
    <row r="38" spans="1:14" s="7" customFormat="1" ht="27" customHeight="1">
      <c r="A38" s="11"/>
      <c r="B38" s="29" t="s">
        <v>239</v>
      </c>
      <c r="C38" s="29" t="s">
        <v>240</v>
      </c>
      <c r="D38" s="53">
        <v>2</v>
      </c>
      <c r="E38" s="53">
        <v>2.05</v>
      </c>
      <c r="F38" s="53">
        <v>2</v>
      </c>
      <c r="G38" s="53">
        <v>2.02</v>
      </c>
      <c r="H38" s="53">
        <v>2</v>
      </c>
      <c r="I38" s="53">
        <v>2.03</v>
      </c>
      <c r="J38" s="53">
        <v>2.01</v>
      </c>
      <c r="K38" s="54">
        <v>1</v>
      </c>
      <c r="L38" s="55">
        <v>47</v>
      </c>
      <c r="M38" s="56">
        <v>31445000</v>
      </c>
      <c r="N38" s="56">
        <v>63524700</v>
      </c>
    </row>
    <row r="39" spans="1:14" s="7" customFormat="1" ht="33" customHeight="1">
      <c r="A39" s="11"/>
      <c r="B39" s="110" t="s">
        <v>27</v>
      </c>
      <c r="C39" s="110"/>
      <c r="D39" s="97"/>
      <c r="E39" s="97"/>
      <c r="F39" s="97"/>
      <c r="G39" s="97"/>
      <c r="H39" s="97"/>
      <c r="I39" s="97"/>
      <c r="J39" s="97"/>
      <c r="K39" s="97"/>
      <c r="L39" s="32">
        <f>SUM(L35:L38)</f>
        <v>282</v>
      </c>
      <c r="M39" s="33">
        <f>SUM(M35:M38)</f>
        <v>68893992</v>
      </c>
      <c r="N39" s="33">
        <f>SUM(N35:N38)</f>
        <v>241574361.6</v>
      </c>
    </row>
    <row r="40" spans="2:14" ht="32.25" customHeight="1">
      <c r="B40" s="91" t="s">
        <v>30</v>
      </c>
      <c r="C40" s="91"/>
      <c r="D40" s="91"/>
      <c r="E40" s="91"/>
      <c r="F40" s="91"/>
      <c r="G40" s="91"/>
      <c r="H40" s="91"/>
      <c r="I40" s="91"/>
      <c r="J40" s="91"/>
      <c r="K40" s="91"/>
      <c r="L40" s="91"/>
      <c r="M40" s="91"/>
      <c r="N40" s="91"/>
    </row>
    <row r="41" spans="2:14" s="7" customFormat="1" ht="28.5" customHeight="1">
      <c r="B41" s="29" t="s">
        <v>200</v>
      </c>
      <c r="C41" s="29" t="s">
        <v>201</v>
      </c>
      <c r="D41" s="53">
        <v>1.99</v>
      </c>
      <c r="E41" s="53">
        <v>2</v>
      </c>
      <c r="F41" s="53">
        <v>1.97</v>
      </c>
      <c r="G41" s="53">
        <v>1.99</v>
      </c>
      <c r="H41" s="53">
        <v>1.98</v>
      </c>
      <c r="I41" s="53">
        <v>1.97</v>
      </c>
      <c r="J41" s="53">
        <v>1.98</v>
      </c>
      <c r="K41" s="54">
        <v>-0.51</v>
      </c>
      <c r="L41" s="55">
        <v>56</v>
      </c>
      <c r="M41" s="56">
        <v>27680839</v>
      </c>
      <c r="N41" s="56">
        <v>55045961.98</v>
      </c>
    </row>
    <row r="42" spans="2:14" s="7" customFormat="1" ht="31.5" customHeight="1">
      <c r="B42" s="29" t="s">
        <v>252</v>
      </c>
      <c r="C42" s="29" t="s">
        <v>251</v>
      </c>
      <c r="D42" s="53">
        <v>0.25</v>
      </c>
      <c r="E42" s="53">
        <v>0.25</v>
      </c>
      <c r="F42" s="53">
        <v>0.25</v>
      </c>
      <c r="G42" s="53">
        <v>0.25</v>
      </c>
      <c r="H42" s="53">
        <v>0.25</v>
      </c>
      <c r="I42" s="53">
        <v>0.25</v>
      </c>
      <c r="J42" s="53">
        <v>0.25</v>
      </c>
      <c r="K42" s="54">
        <v>0</v>
      </c>
      <c r="L42" s="55">
        <v>5</v>
      </c>
      <c r="M42" s="56">
        <v>6950000</v>
      </c>
      <c r="N42" s="56">
        <v>1737500</v>
      </c>
    </row>
    <row r="43" spans="2:14" s="7" customFormat="1" ht="31.5" customHeight="1">
      <c r="B43" s="29" t="s">
        <v>188</v>
      </c>
      <c r="C43" s="29" t="s">
        <v>189</v>
      </c>
      <c r="D43" s="53">
        <v>0.29</v>
      </c>
      <c r="E43" s="53">
        <v>0.29</v>
      </c>
      <c r="F43" s="53">
        <v>0.29</v>
      </c>
      <c r="G43" s="53">
        <v>0.29</v>
      </c>
      <c r="H43" s="53">
        <v>0.29</v>
      </c>
      <c r="I43" s="53">
        <v>0.29</v>
      </c>
      <c r="J43" s="53">
        <v>0.29</v>
      </c>
      <c r="K43" s="54">
        <v>0</v>
      </c>
      <c r="L43" s="55">
        <v>1</v>
      </c>
      <c r="M43" s="56">
        <v>500000</v>
      </c>
      <c r="N43" s="56">
        <v>145000</v>
      </c>
    </row>
    <row r="44" spans="2:14" s="7" customFormat="1" ht="24" customHeight="1">
      <c r="B44" s="29" t="s">
        <v>58</v>
      </c>
      <c r="C44" s="29" t="s">
        <v>59</v>
      </c>
      <c r="D44" s="53">
        <v>0.63</v>
      </c>
      <c r="E44" s="53">
        <v>0.63</v>
      </c>
      <c r="F44" s="53">
        <v>0.6</v>
      </c>
      <c r="G44" s="53">
        <v>0.61</v>
      </c>
      <c r="H44" s="53">
        <v>0.62</v>
      </c>
      <c r="I44" s="53">
        <v>0.6</v>
      </c>
      <c r="J44" s="53">
        <v>0.62</v>
      </c>
      <c r="K44" s="54">
        <v>-3.23</v>
      </c>
      <c r="L44" s="55">
        <v>24</v>
      </c>
      <c r="M44" s="56">
        <v>50900000</v>
      </c>
      <c r="N44" s="56">
        <v>31121000</v>
      </c>
    </row>
    <row r="45" spans="2:14" s="7" customFormat="1" ht="27" customHeight="1">
      <c r="B45" s="29" t="s">
        <v>88</v>
      </c>
      <c r="C45" s="29" t="s">
        <v>89</v>
      </c>
      <c r="D45" s="53">
        <v>2.5</v>
      </c>
      <c r="E45" s="53">
        <v>2.5</v>
      </c>
      <c r="F45" s="53">
        <v>2.5</v>
      </c>
      <c r="G45" s="53">
        <v>2.5</v>
      </c>
      <c r="H45" s="53">
        <v>2.45</v>
      </c>
      <c r="I45" s="53">
        <v>2.5</v>
      </c>
      <c r="J45" s="53">
        <v>2.45</v>
      </c>
      <c r="K45" s="54">
        <v>2.04</v>
      </c>
      <c r="L45" s="55">
        <v>1</v>
      </c>
      <c r="M45" s="56">
        <v>10000</v>
      </c>
      <c r="N45" s="56">
        <v>25000</v>
      </c>
    </row>
    <row r="46" spans="2:14" s="7" customFormat="1" ht="24" customHeight="1">
      <c r="B46" s="52" t="s">
        <v>112</v>
      </c>
      <c r="C46" s="52" t="s">
        <v>113</v>
      </c>
      <c r="D46" s="53">
        <v>0.4</v>
      </c>
      <c r="E46" s="53">
        <v>0.4</v>
      </c>
      <c r="F46" s="53">
        <v>0.4</v>
      </c>
      <c r="G46" s="53">
        <v>0.4</v>
      </c>
      <c r="H46" s="53">
        <v>0.4</v>
      </c>
      <c r="I46" s="53">
        <v>0.4</v>
      </c>
      <c r="J46" s="53">
        <v>0.4</v>
      </c>
      <c r="K46" s="54">
        <v>0</v>
      </c>
      <c r="L46" s="55">
        <v>1</v>
      </c>
      <c r="M46" s="56">
        <v>800000</v>
      </c>
      <c r="N46" s="56">
        <v>320000</v>
      </c>
    </row>
    <row r="47" spans="1:14" s="7" customFormat="1" ht="27.75" customHeight="1">
      <c r="A47" s="11"/>
      <c r="B47" s="93" t="s">
        <v>28</v>
      </c>
      <c r="C47" s="110"/>
      <c r="D47" s="97"/>
      <c r="E47" s="97"/>
      <c r="F47" s="97"/>
      <c r="G47" s="97"/>
      <c r="H47" s="97"/>
      <c r="I47" s="97"/>
      <c r="J47" s="97"/>
      <c r="K47" s="97"/>
      <c r="L47" s="32">
        <f>SUM(L41:L46)</f>
        <v>88</v>
      </c>
      <c r="M47" s="33">
        <f>SUM(M41:M46)</f>
        <v>86840839</v>
      </c>
      <c r="N47" s="33">
        <f>SUM(N41:N46)</f>
        <v>88394461.97999999</v>
      </c>
    </row>
    <row r="48" spans="1:14" s="5" customFormat="1" ht="27" customHeight="1">
      <c r="A48" s="11"/>
      <c r="B48" s="115" t="s">
        <v>31</v>
      </c>
      <c r="C48" s="116"/>
      <c r="D48" s="116"/>
      <c r="E48" s="116"/>
      <c r="F48" s="116"/>
      <c r="G48" s="116"/>
      <c r="H48" s="116"/>
      <c r="I48" s="116"/>
      <c r="J48" s="116"/>
      <c r="K48" s="116"/>
      <c r="L48" s="116"/>
      <c r="M48" s="116"/>
      <c r="N48" s="112"/>
    </row>
    <row r="49" spans="1:14" s="7" customFormat="1" ht="27" customHeight="1">
      <c r="A49" s="11"/>
      <c r="B49" s="29" t="s">
        <v>103</v>
      </c>
      <c r="C49" s="29" t="s">
        <v>104</v>
      </c>
      <c r="D49" s="53">
        <v>7.09</v>
      </c>
      <c r="E49" s="53">
        <v>7.25</v>
      </c>
      <c r="F49" s="53">
        <v>7.09</v>
      </c>
      <c r="G49" s="53">
        <v>7.14</v>
      </c>
      <c r="H49" s="53">
        <v>7</v>
      </c>
      <c r="I49" s="53">
        <v>7.25</v>
      </c>
      <c r="J49" s="53">
        <v>7</v>
      </c>
      <c r="K49" s="54">
        <v>3.57</v>
      </c>
      <c r="L49" s="55">
        <v>7</v>
      </c>
      <c r="M49" s="56">
        <v>634000</v>
      </c>
      <c r="N49" s="56">
        <v>4529900</v>
      </c>
    </row>
    <row r="50" spans="1:14" s="7" customFormat="1" ht="27" customHeight="1">
      <c r="A50" s="11"/>
      <c r="B50" s="29" t="s">
        <v>72</v>
      </c>
      <c r="C50" s="29" t="s">
        <v>73</v>
      </c>
      <c r="D50" s="53">
        <v>24.5</v>
      </c>
      <c r="E50" s="53">
        <v>24.5</v>
      </c>
      <c r="F50" s="53">
        <v>24.12</v>
      </c>
      <c r="G50" s="53">
        <v>24.47</v>
      </c>
      <c r="H50" s="53">
        <v>24.55</v>
      </c>
      <c r="I50" s="53">
        <v>24.12</v>
      </c>
      <c r="J50" s="53">
        <v>24.12</v>
      </c>
      <c r="K50" s="54">
        <v>0</v>
      </c>
      <c r="L50" s="55">
        <v>9</v>
      </c>
      <c r="M50" s="56">
        <v>357000</v>
      </c>
      <c r="N50" s="56">
        <v>8735100</v>
      </c>
    </row>
    <row r="51" spans="1:14" s="7" customFormat="1" ht="27" customHeight="1">
      <c r="A51" s="11"/>
      <c r="B51" s="29" t="s">
        <v>159</v>
      </c>
      <c r="C51" s="29" t="s">
        <v>160</v>
      </c>
      <c r="D51" s="53">
        <v>10.6</v>
      </c>
      <c r="E51" s="53">
        <v>11</v>
      </c>
      <c r="F51" s="53">
        <v>10.6</v>
      </c>
      <c r="G51" s="53">
        <v>10.88</v>
      </c>
      <c r="H51" s="53">
        <v>10.64</v>
      </c>
      <c r="I51" s="53">
        <v>11</v>
      </c>
      <c r="J51" s="53">
        <v>10.6</v>
      </c>
      <c r="K51" s="54">
        <v>3.77</v>
      </c>
      <c r="L51" s="55">
        <v>18</v>
      </c>
      <c r="M51" s="56">
        <v>1618000</v>
      </c>
      <c r="N51" s="56">
        <v>17599900</v>
      </c>
    </row>
    <row r="52" spans="1:14" s="7" customFormat="1" ht="27" customHeight="1">
      <c r="A52" s="11"/>
      <c r="B52" s="29" t="s">
        <v>126</v>
      </c>
      <c r="C52" s="29" t="s">
        <v>127</v>
      </c>
      <c r="D52" s="53">
        <v>1.6</v>
      </c>
      <c r="E52" s="53">
        <v>1.6</v>
      </c>
      <c r="F52" s="53">
        <v>1.6</v>
      </c>
      <c r="G52" s="53">
        <v>1.6</v>
      </c>
      <c r="H52" s="53">
        <v>1.6</v>
      </c>
      <c r="I52" s="53">
        <v>1.6</v>
      </c>
      <c r="J52" s="53">
        <v>1.6</v>
      </c>
      <c r="K52" s="54">
        <v>0</v>
      </c>
      <c r="L52" s="55">
        <v>1</v>
      </c>
      <c r="M52" s="56">
        <v>925926</v>
      </c>
      <c r="N52" s="56">
        <v>1481481.6</v>
      </c>
    </row>
    <row r="53" spans="1:14" s="7" customFormat="1" ht="27" customHeight="1">
      <c r="A53" s="11"/>
      <c r="B53" s="29" t="s">
        <v>144</v>
      </c>
      <c r="C53" s="29" t="s">
        <v>145</v>
      </c>
      <c r="D53" s="53">
        <v>11.77</v>
      </c>
      <c r="E53" s="53">
        <v>12.5</v>
      </c>
      <c r="F53" s="53">
        <v>11.75</v>
      </c>
      <c r="G53" s="53">
        <v>11.82</v>
      </c>
      <c r="H53" s="53">
        <v>11.77</v>
      </c>
      <c r="I53" s="53">
        <v>12.5</v>
      </c>
      <c r="J53" s="53">
        <v>11.77</v>
      </c>
      <c r="K53" s="54">
        <v>6.2</v>
      </c>
      <c r="L53" s="55">
        <v>15</v>
      </c>
      <c r="M53" s="56">
        <v>2700000</v>
      </c>
      <c r="N53" s="56">
        <v>31910000</v>
      </c>
    </row>
    <row r="54" spans="1:14" s="7" customFormat="1" ht="27" customHeight="1">
      <c r="A54" s="11"/>
      <c r="B54" s="29" t="s">
        <v>229</v>
      </c>
      <c r="C54" s="29" t="s">
        <v>183</v>
      </c>
      <c r="D54" s="53">
        <v>8.2</v>
      </c>
      <c r="E54" s="53">
        <v>8.25</v>
      </c>
      <c r="F54" s="53">
        <v>8.2</v>
      </c>
      <c r="G54" s="53">
        <v>8.24</v>
      </c>
      <c r="H54" s="53">
        <v>8</v>
      </c>
      <c r="I54" s="53">
        <v>8.25</v>
      </c>
      <c r="J54" s="53">
        <v>8</v>
      </c>
      <c r="K54" s="54">
        <v>3.13</v>
      </c>
      <c r="L54" s="55">
        <v>5</v>
      </c>
      <c r="M54" s="56">
        <v>550000</v>
      </c>
      <c r="N54" s="56">
        <v>4534000</v>
      </c>
    </row>
    <row r="55" spans="1:14" s="7" customFormat="1" ht="27" customHeight="1">
      <c r="A55" s="11"/>
      <c r="B55" s="29" t="s">
        <v>153</v>
      </c>
      <c r="C55" s="29" t="s">
        <v>154</v>
      </c>
      <c r="D55" s="53">
        <v>10.8</v>
      </c>
      <c r="E55" s="53">
        <v>11.3</v>
      </c>
      <c r="F55" s="53">
        <v>10.8</v>
      </c>
      <c r="G55" s="53">
        <v>11.14</v>
      </c>
      <c r="H55" s="53">
        <v>10.56</v>
      </c>
      <c r="I55" s="53">
        <v>11.25</v>
      </c>
      <c r="J55" s="53">
        <v>10.75</v>
      </c>
      <c r="K55" s="54">
        <v>4.65</v>
      </c>
      <c r="L55" s="55">
        <v>14</v>
      </c>
      <c r="M55" s="56">
        <v>1530000</v>
      </c>
      <c r="N55" s="56">
        <v>17041000</v>
      </c>
    </row>
    <row r="56" spans="1:14" s="7" customFormat="1" ht="27" customHeight="1">
      <c r="A56" s="11"/>
      <c r="B56" s="29" t="s">
        <v>155</v>
      </c>
      <c r="C56" s="29" t="s">
        <v>156</v>
      </c>
      <c r="D56" s="53">
        <v>15</v>
      </c>
      <c r="E56" s="53">
        <v>15</v>
      </c>
      <c r="F56" s="53">
        <v>15</v>
      </c>
      <c r="G56" s="53">
        <v>15</v>
      </c>
      <c r="H56" s="53">
        <v>15</v>
      </c>
      <c r="I56" s="53">
        <v>15</v>
      </c>
      <c r="J56" s="53">
        <v>15</v>
      </c>
      <c r="K56" s="54">
        <v>0</v>
      </c>
      <c r="L56" s="55">
        <v>2</v>
      </c>
      <c r="M56" s="56">
        <v>12000</v>
      </c>
      <c r="N56" s="56">
        <v>180000</v>
      </c>
    </row>
    <row r="57" spans="1:14" s="6" customFormat="1" ht="27" customHeight="1">
      <c r="A57" s="11"/>
      <c r="B57" s="92" t="s">
        <v>29</v>
      </c>
      <c r="C57" s="93"/>
      <c r="D57" s="88"/>
      <c r="E57" s="89"/>
      <c r="F57" s="89"/>
      <c r="G57" s="89"/>
      <c r="H57" s="89"/>
      <c r="I57" s="89"/>
      <c r="J57" s="89"/>
      <c r="K57" s="90"/>
      <c r="L57" s="32">
        <f>SUM(L49:L56)</f>
        <v>71</v>
      </c>
      <c r="M57" s="33">
        <f>SUM(M49:M56)</f>
        <v>8326926</v>
      </c>
      <c r="N57" s="33">
        <f>SUM(N49:N56)</f>
        <v>86011381.6</v>
      </c>
    </row>
    <row r="58" spans="1:14" s="7" customFormat="1" ht="27" customHeight="1">
      <c r="A58" s="20"/>
      <c r="B58" s="115" t="s">
        <v>45</v>
      </c>
      <c r="C58" s="116"/>
      <c r="D58" s="116"/>
      <c r="E58" s="116"/>
      <c r="F58" s="116"/>
      <c r="G58" s="116"/>
      <c r="H58" s="116"/>
      <c r="I58" s="116"/>
      <c r="J58" s="116"/>
      <c r="K58" s="116"/>
      <c r="L58" s="116"/>
      <c r="M58" s="116"/>
      <c r="N58" s="112"/>
    </row>
    <row r="59" spans="1:14" s="7" customFormat="1" ht="27" customHeight="1">
      <c r="A59" s="20"/>
      <c r="B59" s="29" t="s">
        <v>93</v>
      </c>
      <c r="C59" s="29" t="s">
        <v>94</v>
      </c>
      <c r="D59" s="53">
        <v>1.4</v>
      </c>
      <c r="E59" s="53">
        <v>1.4</v>
      </c>
      <c r="F59" s="53">
        <v>1.4</v>
      </c>
      <c r="G59" s="53">
        <v>1.4</v>
      </c>
      <c r="H59" s="53">
        <v>1.4</v>
      </c>
      <c r="I59" s="53">
        <v>1.4</v>
      </c>
      <c r="J59" s="53">
        <v>1.4</v>
      </c>
      <c r="K59" s="54">
        <v>0</v>
      </c>
      <c r="L59" s="55">
        <v>1</v>
      </c>
      <c r="M59" s="56">
        <v>100000</v>
      </c>
      <c r="N59" s="56">
        <v>140000</v>
      </c>
    </row>
    <row r="60" spans="1:14" s="7" customFormat="1" ht="27" customHeight="1">
      <c r="A60" s="20"/>
      <c r="B60" s="52" t="s">
        <v>129</v>
      </c>
      <c r="C60" s="52" t="s">
        <v>130</v>
      </c>
      <c r="D60" s="53">
        <v>2.5</v>
      </c>
      <c r="E60" s="53">
        <v>2.5</v>
      </c>
      <c r="F60" s="53">
        <v>2.5</v>
      </c>
      <c r="G60" s="53">
        <v>2.5</v>
      </c>
      <c r="H60" s="53">
        <v>2.5</v>
      </c>
      <c r="I60" s="53">
        <v>2.5</v>
      </c>
      <c r="J60" s="53">
        <v>2.5</v>
      </c>
      <c r="K60" s="54">
        <v>0</v>
      </c>
      <c r="L60" s="55">
        <v>1</v>
      </c>
      <c r="M60" s="56">
        <v>200000</v>
      </c>
      <c r="N60" s="56">
        <v>500000</v>
      </c>
    </row>
    <row r="61" spans="1:14" s="7" customFormat="1" ht="27" customHeight="1">
      <c r="A61" s="20"/>
      <c r="B61" s="114" t="s">
        <v>261</v>
      </c>
      <c r="C61" s="93"/>
      <c r="D61" s="88"/>
      <c r="E61" s="89"/>
      <c r="F61" s="89"/>
      <c r="G61" s="89"/>
      <c r="H61" s="89"/>
      <c r="I61" s="89"/>
      <c r="J61" s="89"/>
      <c r="K61" s="90"/>
      <c r="L61" s="32">
        <f>SUM(L59:L60)</f>
        <v>2</v>
      </c>
      <c r="M61" s="33">
        <f>SUM(M59:M60)</f>
        <v>300000</v>
      </c>
      <c r="N61" s="33">
        <f>SUM(N59:N60)</f>
        <v>640000</v>
      </c>
    </row>
    <row r="62" spans="1:14" s="7" customFormat="1" ht="27" customHeight="1">
      <c r="A62" s="20"/>
      <c r="B62" s="114" t="s">
        <v>92</v>
      </c>
      <c r="C62" s="93"/>
      <c r="D62" s="88"/>
      <c r="E62" s="89"/>
      <c r="F62" s="89"/>
      <c r="G62" s="89"/>
      <c r="H62" s="89"/>
      <c r="I62" s="89"/>
      <c r="J62" s="89"/>
      <c r="K62" s="90"/>
      <c r="L62" s="32">
        <f>L61+L57+L47+L39+L33+L29</f>
        <v>591</v>
      </c>
      <c r="M62" s="33">
        <f>M61+M57+M47+M39+M33+M29</f>
        <v>10679118551</v>
      </c>
      <c r="N62" s="33">
        <f>N61+N57+N47+N39+N33+N29</f>
        <v>2915457037.6099997</v>
      </c>
    </row>
    <row r="63" spans="1:14" s="7" customFormat="1" ht="27" customHeight="1">
      <c r="A63" s="20"/>
      <c r="D63" s="117" t="s">
        <v>270</v>
      </c>
      <c r="E63" s="117"/>
      <c r="F63" s="117"/>
      <c r="G63" s="117"/>
      <c r="H63" s="117"/>
      <c r="I63" s="117"/>
      <c r="J63" s="117"/>
      <c r="M63" s="3"/>
      <c r="N63" s="61"/>
    </row>
    <row r="64" spans="1:14" s="7" customFormat="1" ht="27" customHeight="1">
      <c r="A64" s="20"/>
      <c r="B64" s="62" t="s">
        <v>12</v>
      </c>
      <c r="C64" s="63" t="s">
        <v>13</v>
      </c>
      <c r="D64" s="63" t="s">
        <v>14</v>
      </c>
      <c r="E64" s="63" t="s">
        <v>15</v>
      </c>
      <c r="F64" s="63" t="s">
        <v>16</v>
      </c>
      <c r="G64" s="63" t="s">
        <v>17</v>
      </c>
      <c r="H64" s="63" t="s">
        <v>18</v>
      </c>
      <c r="I64" s="63" t="s">
        <v>19</v>
      </c>
      <c r="J64" s="63" t="s">
        <v>20</v>
      </c>
      <c r="K64" s="63" t="s">
        <v>21</v>
      </c>
      <c r="L64" s="63" t="s">
        <v>4</v>
      </c>
      <c r="M64" s="63" t="s">
        <v>22</v>
      </c>
      <c r="N64" s="63" t="s">
        <v>23</v>
      </c>
    </row>
    <row r="65" spans="1:14" s="7" customFormat="1" ht="27" customHeight="1">
      <c r="A65" s="20"/>
      <c r="B65" s="111" t="s">
        <v>31</v>
      </c>
      <c r="C65" s="111"/>
      <c r="D65" s="111"/>
      <c r="E65" s="111"/>
      <c r="F65" s="111"/>
      <c r="G65" s="111"/>
      <c r="H65" s="111"/>
      <c r="I65" s="111"/>
      <c r="J65" s="111"/>
      <c r="K65" s="111"/>
      <c r="L65" s="111"/>
      <c r="M65" s="111"/>
      <c r="N65" s="111"/>
    </row>
    <row r="66" spans="1:14" s="7" customFormat="1" ht="27" customHeight="1">
      <c r="A66" s="20"/>
      <c r="B66" s="29" t="s">
        <v>190</v>
      </c>
      <c r="C66" s="29" t="s">
        <v>191</v>
      </c>
      <c r="D66" s="53">
        <v>4.5</v>
      </c>
      <c r="E66" s="53">
        <v>4.5</v>
      </c>
      <c r="F66" s="53">
        <v>4.5</v>
      </c>
      <c r="G66" s="53">
        <v>4.5</v>
      </c>
      <c r="H66" s="53">
        <v>4.5</v>
      </c>
      <c r="I66" s="53">
        <v>4.5</v>
      </c>
      <c r="J66" s="53">
        <v>4.5</v>
      </c>
      <c r="K66" s="54">
        <v>0</v>
      </c>
      <c r="L66" s="55">
        <v>12</v>
      </c>
      <c r="M66" s="56">
        <v>1949578</v>
      </c>
      <c r="N66" s="56">
        <v>8773101</v>
      </c>
    </row>
    <row r="67" spans="1:14" s="7" customFormat="1" ht="27" customHeight="1">
      <c r="A67" s="20"/>
      <c r="B67" s="110" t="s">
        <v>29</v>
      </c>
      <c r="C67" s="110"/>
      <c r="D67" s="88"/>
      <c r="E67" s="89"/>
      <c r="F67" s="89"/>
      <c r="G67" s="89"/>
      <c r="H67" s="89"/>
      <c r="I67" s="89"/>
      <c r="J67" s="89"/>
      <c r="K67" s="90"/>
      <c r="L67" s="32">
        <v>12</v>
      </c>
      <c r="M67" s="33">
        <v>1949578</v>
      </c>
      <c r="N67" s="33">
        <v>8773101</v>
      </c>
    </row>
    <row r="68" spans="1:14" s="7" customFormat="1" ht="27" customHeight="1">
      <c r="A68" s="20"/>
      <c r="B68" s="110" t="s">
        <v>262</v>
      </c>
      <c r="C68" s="110"/>
      <c r="D68" s="88"/>
      <c r="E68" s="89"/>
      <c r="F68" s="89"/>
      <c r="G68" s="89"/>
      <c r="H68" s="89"/>
      <c r="I68" s="89"/>
      <c r="J68" s="89"/>
      <c r="K68" s="90"/>
      <c r="L68" s="32">
        <v>12</v>
      </c>
      <c r="M68" s="33">
        <v>1949578</v>
      </c>
      <c r="N68" s="33">
        <v>8773101</v>
      </c>
    </row>
    <row r="69" spans="1:14" s="7" customFormat="1" ht="27" customHeight="1">
      <c r="A69" s="20"/>
      <c r="B69" s="110" t="s">
        <v>263</v>
      </c>
      <c r="C69" s="110"/>
      <c r="D69" s="88"/>
      <c r="E69" s="89"/>
      <c r="F69" s="89"/>
      <c r="G69" s="89"/>
      <c r="H69" s="89"/>
      <c r="I69" s="89"/>
      <c r="J69" s="89"/>
      <c r="K69" s="90"/>
      <c r="L69" s="32">
        <f>L68+L62</f>
        <v>603</v>
      </c>
      <c r="M69" s="33">
        <f>M68+M62</f>
        <v>10681068129</v>
      </c>
      <c r="N69" s="33">
        <f>N68+N62</f>
        <v>2924230138.6099997</v>
      </c>
    </row>
    <row r="70" spans="2:14" s="7" customFormat="1" ht="27" customHeight="1">
      <c r="B70" s="83" t="s">
        <v>272</v>
      </c>
      <c r="C70" s="84"/>
      <c r="D70" s="84"/>
      <c r="E70" s="84"/>
      <c r="F70" s="84"/>
      <c r="G70" s="84"/>
      <c r="H70" s="84"/>
      <c r="I70" s="84"/>
      <c r="J70" s="84"/>
      <c r="K70" s="84"/>
      <c r="L70" s="84"/>
      <c r="M70" s="84"/>
      <c r="N70" s="85"/>
    </row>
    <row r="71" spans="2:14" s="7" customFormat="1" ht="46.5" customHeight="1">
      <c r="B71" s="86" t="s">
        <v>271</v>
      </c>
      <c r="C71" s="87"/>
      <c r="D71" s="81" t="s">
        <v>288</v>
      </c>
      <c r="E71" s="81"/>
      <c r="F71" s="81"/>
      <c r="G71" s="81"/>
      <c r="H71" s="81"/>
      <c r="I71" s="81"/>
      <c r="J71" s="81"/>
      <c r="K71" s="81"/>
      <c r="L71" s="81"/>
      <c r="M71" s="81"/>
      <c r="N71" s="82"/>
    </row>
    <row r="72" spans="2:14" s="7" customFormat="1" ht="46.5" customHeight="1">
      <c r="B72" s="86" t="s">
        <v>271</v>
      </c>
      <c r="C72" s="87"/>
      <c r="D72" s="81" t="s">
        <v>289</v>
      </c>
      <c r="E72" s="81"/>
      <c r="F72" s="81"/>
      <c r="G72" s="81"/>
      <c r="H72" s="81"/>
      <c r="I72" s="81"/>
      <c r="J72" s="81"/>
      <c r="K72" s="81"/>
      <c r="L72" s="81"/>
      <c r="M72" s="81"/>
      <c r="N72" s="82"/>
    </row>
    <row r="73" spans="2:14" s="7" customFormat="1" ht="62.25" customHeight="1">
      <c r="B73" s="86" t="s">
        <v>260</v>
      </c>
      <c r="C73" s="87"/>
      <c r="D73" s="94" t="s">
        <v>259</v>
      </c>
      <c r="E73" s="95"/>
      <c r="F73" s="95"/>
      <c r="G73" s="95"/>
      <c r="H73" s="95"/>
      <c r="I73" s="95"/>
      <c r="J73" s="95"/>
      <c r="K73" s="95"/>
      <c r="L73" s="95"/>
      <c r="M73" s="95"/>
      <c r="N73" s="96"/>
    </row>
    <row r="74" spans="2:14" s="7" customFormat="1" ht="90.75" customHeight="1">
      <c r="B74" s="86" t="s">
        <v>233</v>
      </c>
      <c r="C74" s="87"/>
      <c r="D74" s="80" t="s">
        <v>250</v>
      </c>
      <c r="E74" s="81"/>
      <c r="F74" s="81"/>
      <c r="G74" s="81"/>
      <c r="H74" s="81"/>
      <c r="I74" s="81"/>
      <c r="J74" s="81"/>
      <c r="K74" s="81"/>
      <c r="L74" s="81"/>
      <c r="M74" s="81"/>
      <c r="N74" s="82"/>
    </row>
    <row r="75" spans="2:14" s="7" customFormat="1" ht="27.75" customHeight="1">
      <c r="B75" s="107" t="s">
        <v>102</v>
      </c>
      <c r="C75" s="108"/>
      <c r="D75" s="108"/>
      <c r="E75" s="108"/>
      <c r="F75" s="108"/>
      <c r="G75" s="108"/>
      <c r="H75" s="108"/>
      <c r="I75" s="108"/>
      <c r="J75" s="108"/>
      <c r="K75" s="108"/>
      <c r="L75" s="108"/>
      <c r="M75" s="108"/>
      <c r="N75" s="109"/>
    </row>
    <row r="77" ht="14.25">
      <c r="A77"/>
    </row>
    <row r="78" ht="14.25">
      <c r="A78"/>
    </row>
    <row r="81" ht="14.25">
      <c r="N81" s="2"/>
    </row>
    <row r="82" ht="14.25">
      <c r="N82" s="2"/>
    </row>
    <row r="86" ht="14.25">
      <c r="A86"/>
    </row>
    <row r="87" ht="14.25">
      <c r="A87"/>
    </row>
    <row r="88" ht="14.25">
      <c r="A88"/>
    </row>
    <row r="89" ht="14.25">
      <c r="A89"/>
    </row>
    <row r="90" spans="1:13" ht="14.25">
      <c r="A90"/>
      <c r="M90" s="2"/>
    </row>
    <row r="91" spans="1:13" ht="14.25">
      <c r="A91"/>
      <c r="M91" s="2"/>
    </row>
    <row r="92" spans="1:13" ht="14.25">
      <c r="A92"/>
      <c r="M92" s="2"/>
    </row>
    <row r="93" spans="1:13" ht="14.25">
      <c r="A93"/>
      <c r="M93" s="2"/>
    </row>
    <row r="94" spans="1:13" ht="14.25">
      <c r="A94"/>
      <c r="M94" s="2"/>
    </row>
    <row r="95" spans="1:13" ht="14.25">
      <c r="A95"/>
      <c r="M95" s="2"/>
    </row>
    <row r="96" spans="1:13" ht="14.25">
      <c r="A96"/>
      <c r="M96" s="2"/>
    </row>
    <row r="97" ht="14.25">
      <c r="M97" s="2"/>
    </row>
    <row r="98" ht="14.25">
      <c r="M98" s="2"/>
    </row>
    <row r="99" ht="14.25">
      <c r="M99" s="2"/>
    </row>
    <row r="100" ht="14.25">
      <c r="M100" s="2"/>
    </row>
  </sheetData>
  <sheetProtection/>
  <mergeCells count="44">
    <mergeCell ref="B34:N34"/>
    <mergeCell ref="B33:C33"/>
    <mergeCell ref="D33:K33"/>
    <mergeCell ref="B72:C72"/>
    <mergeCell ref="D63:J63"/>
    <mergeCell ref="B58:N58"/>
    <mergeCell ref="D72:N72"/>
    <mergeCell ref="B71:C71"/>
    <mergeCell ref="B62:C62"/>
    <mergeCell ref="B61:C61"/>
    <mergeCell ref="D61:K61"/>
    <mergeCell ref="B48:N48"/>
    <mergeCell ref="D57:K57"/>
    <mergeCell ref="D39:K39"/>
    <mergeCell ref="B75:N75"/>
    <mergeCell ref="B69:C69"/>
    <mergeCell ref="D69:K69"/>
    <mergeCell ref="B65:N65"/>
    <mergeCell ref="B67:C67"/>
    <mergeCell ref="B39:C39"/>
    <mergeCell ref="B47:C47"/>
    <mergeCell ref="B68:C68"/>
    <mergeCell ref="D68:K68"/>
    <mergeCell ref="D71:N71"/>
    <mergeCell ref="B1:E1"/>
    <mergeCell ref="C3:E3"/>
    <mergeCell ref="B29:C29"/>
    <mergeCell ref="D29:K29"/>
    <mergeCell ref="B30:N30"/>
    <mergeCell ref="C4:E4"/>
    <mergeCell ref="C5:D5"/>
    <mergeCell ref="E9:K9"/>
    <mergeCell ref="B11:N11"/>
    <mergeCell ref="C6:D6"/>
    <mergeCell ref="D74:N74"/>
    <mergeCell ref="B70:N70"/>
    <mergeCell ref="B74:C74"/>
    <mergeCell ref="D62:K62"/>
    <mergeCell ref="B40:N40"/>
    <mergeCell ref="B57:C57"/>
    <mergeCell ref="B73:C73"/>
    <mergeCell ref="D73:N73"/>
    <mergeCell ref="D67:K67"/>
    <mergeCell ref="D47:K47"/>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2"/>
  <sheetViews>
    <sheetView rightToLeft="1" zoomScale="90" zoomScaleNormal="90" zoomScalePageLayoutView="0" workbookViewId="0" topLeftCell="A1">
      <selection activeCell="B4" sqref="B4:F4"/>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7" width="9.00390625" style="7" customWidth="1"/>
    <col min="8" max="10" width="11.57421875" style="7" bestFit="1" customWidth="1"/>
    <col min="11" max="16384" width="9.00390625" style="7" customWidth="1"/>
  </cols>
  <sheetData>
    <row r="1" spans="2:3" ht="27" customHeight="1">
      <c r="B1" s="126" t="s">
        <v>0</v>
      </c>
      <c r="C1" s="126"/>
    </row>
    <row r="2" spans="2:3" ht="18" customHeight="1">
      <c r="B2" s="65" t="s">
        <v>273</v>
      </c>
      <c r="C2" s="65"/>
    </row>
    <row r="3" spans="2:4" ht="21.75" customHeight="1">
      <c r="B3" s="126"/>
      <c r="C3" s="126"/>
      <c r="D3" s="126"/>
    </row>
    <row r="4" spans="2:6" ht="21.75" customHeight="1">
      <c r="B4" s="123" t="s">
        <v>274</v>
      </c>
      <c r="C4" s="123"/>
      <c r="D4" s="123"/>
      <c r="E4" s="123"/>
      <c r="F4" s="123"/>
    </row>
    <row r="5" spans="2:6" ht="21.75" customHeight="1">
      <c r="B5" s="66" t="s">
        <v>12</v>
      </c>
      <c r="C5" s="67" t="s">
        <v>13</v>
      </c>
      <c r="D5" s="67" t="s">
        <v>4</v>
      </c>
      <c r="E5" s="67" t="s">
        <v>22</v>
      </c>
      <c r="F5" s="67" t="s">
        <v>23</v>
      </c>
    </row>
    <row r="6" spans="2:6" ht="21.75" customHeight="1">
      <c r="B6" s="120" t="s">
        <v>24</v>
      </c>
      <c r="C6" s="121"/>
      <c r="D6" s="121"/>
      <c r="E6" s="121"/>
      <c r="F6" s="122"/>
    </row>
    <row r="7" spans="2:6" ht="21.75" customHeight="1">
      <c r="B7" s="68" t="s">
        <v>275</v>
      </c>
      <c r="C7" s="69" t="s">
        <v>257</v>
      </c>
      <c r="D7" s="70">
        <v>1</v>
      </c>
      <c r="E7" s="70">
        <v>472049</v>
      </c>
      <c r="F7" s="70">
        <v>146335.19</v>
      </c>
    </row>
    <row r="8" spans="2:6" ht="21.75" customHeight="1">
      <c r="B8" s="71" t="s">
        <v>186</v>
      </c>
      <c r="C8" s="72" t="s">
        <v>187</v>
      </c>
      <c r="D8" s="70">
        <v>3</v>
      </c>
      <c r="E8" s="70">
        <v>40500000</v>
      </c>
      <c r="F8" s="70">
        <v>35235000</v>
      </c>
    </row>
    <row r="9" spans="2:6" ht="21.75" customHeight="1">
      <c r="B9" s="73" t="s">
        <v>142</v>
      </c>
      <c r="C9" s="74" t="s">
        <v>143</v>
      </c>
      <c r="D9" s="75">
        <v>2</v>
      </c>
      <c r="E9" s="70">
        <v>9500000000</v>
      </c>
      <c r="F9" s="70">
        <v>1995000000</v>
      </c>
    </row>
    <row r="10" spans="2:6" ht="21.75" customHeight="1">
      <c r="B10" s="127" t="s">
        <v>25</v>
      </c>
      <c r="C10" s="128"/>
      <c r="D10" s="70">
        <f>SUM(D7:D9)</f>
        <v>6</v>
      </c>
      <c r="E10" s="70">
        <f>SUM(E7:E9)</f>
        <v>9540972049</v>
      </c>
      <c r="F10" s="70">
        <f>SUM(F7:F9)</f>
        <v>2030381335.19</v>
      </c>
    </row>
    <row r="11" spans="2:6" ht="21.75" customHeight="1">
      <c r="B11" s="120" t="s">
        <v>26</v>
      </c>
      <c r="C11" s="121"/>
      <c r="D11" s="121"/>
      <c r="E11" s="121"/>
      <c r="F11" s="122"/>
    </row>
    <row r="12" spans="2:6" ht="21.75" customHeight="1">
      <c r="B12" s="68" t="s">
        <v>276</v>
      </c>
      <c r="C12" s="69" t="s">
        <v>240</v>
      </c>
      <c r="D12" s="70">
        <v>1</v>
      </c>
      <c r="E12" s="70">
        <v>1500000</v>
      </c>
      <c r="F12" s="70">
        <v>3060000</v>
      </c>
    </row>
    <row r="13" spans="2:6" ht="21.75" customHeight="1">
      <c r="B13" s="118" t="s">
        <v>27</v>
      </c>
      <c r="C13" s="119"/>
      <c r="D13" s="70">
        <f>SUM(D12)</f>
        <v>1</v>
      </c>
      <c r="E13" s="70">
        <f>SUM(E12)</f>
        <v>1500000</v>
      </c>
      <c r="F13" s="70">
        <f>SUM(F12)</f>
        <v>3060000</v>
      </c>
    </row>
    <row r="14" spans="2:6" ht="21" customHeight="1">
      <c r="B14" s="118" t="s">
        <v>277</v>
      </c>
      <c r="C14" s="119"/>
      <c r="D14" s="70">
        <f>D13+D10</f>
        <v>7</v>
      </c>
      <c r="E14" s="70">
        <f>E13+E10</f>
        <v>9542472049</v>
      </c>
      <c r="F14" s="70">
        <f>F13+F10</f>
        <v>2033441335.19</v>
      </c>
    </row>
    <row r="15" spans="2:6" ht="18">
      <c r="B15" s="76"/>
      <c r="C15" s="76"/>
      <c r="D15" s="76"/>
      <c r="E15" s="76"/>
      <c r="F15" s="76"/>
    </row>
    <row r="16" spans="2:6" ht="18">
      <c r="B16" s="123" t="s">
        <v>278</v>
      </c>
      <c r="C16" s="123"/>
      <c r="D16" s="123"/>
      <c r="E16" s="123"/>
      <c r="F16" s="123"/>
    </row>
    <row r="17" spans="2:6" ht="21.75" customHeight="1">
      <c r="B17" s="77" t="s">
        <v>12</v>
      </c>
      <c r="C17" s="78" t="s">
        <v>13</v>
      </c>
      <c r="D17" s="78" t="s">
        <v>4</v>
      </c>
      <c r="E17" s="78" t="s">
        <v>22</v>
      </c>
      <c r="F17" s="78" t="s">
        <v>23</v>
      </c>
    </row>
    <row r="18" spans="2:6" ht="21.75" customHeight="1">
      <c r="B18" s="120" t="s">
        <v>24</v>
      </c>
      <c r="C18" s="121"/>
      <c r="D18" s="121"/>
      <c r="E18" s="121"/>
      <c r="F18" s="122"/>
    </row>
    <row r="19" spans="2:6" ht="21.75" customHeight="1">
      <c r="B19" s="68" t="s">
        <v>279</v>
      </c>
      <c r="C19" s="69" t="s">
        <v>149</v>
      </c>
      <c r="D19" s="70">
        <v>10</v>
      </c>
      <c r="E19" s="70">
        <v>70006645</v>
      </c>
      <c r="F19" s="70">
        <v>26602525.1</v>
      </c>
    </row>
    <row r="20" spans="2:6" ht="21.75" customHeight="1">
      <c r="B20" s="68" t="s">
        <v>280</v>
      </c>
      <c r="C20" s="69" t="s">
        <v>101</v>
      </c>
      <c r="D20" s="70">
        <v>3</v>
      </c>
      <c r="E20" s="70">
        <v>5000000</v>
      </c>
      <c r="F20" s="70">
        <v>2100000</v>
      </c>
    </row>
    <row r="21" spans="2:6" ht="21.75" customHeight="1">
      <c r="B21" s="124" t="s">
        <v>25</v>
      </c>
      <c r="C21" s="125"/>
      <c r="D21" s="70">
        <f>SUM(D19:D20)</f>
        <v>13</v>
      </c>
      <c r="E21" s="70">
        <f>SUM(E19:E20)</f>
        <v>75006645</v>
      </c>
      <c r="F21" s="70">
        <f>SUM(F19:F20)</f>
        <v>28702525.1</v>
      </c>
    </row>
    <row r="22" spans="2:6" ht="21.75" customHeight="1">
      <c r="B22" s="120" t="s">
        <v>26</v>
      </c>
      <c r="C22" s="121"/>
      <c r="D22" s="121"/>
      <c r="E22" s="121"/>
      <c r="F22" s="122"/>
    </row>
    <row r="23" spans="2:6" ht="21.75" customHeight="1">
      <c r="B23" s="68" t="s">
        <v>276</v>
      </c>
      <c r="C23" s="69" t="s">
        <v>240</v>
      </c>
      <c r="D23" s="70">
        <v>20</v>
      </c>
      <c r="E23" s="70">
        <v>18500000</v>
      </c>
      <c r="F23" s="70">
        <v>37359000</v>
      </c>
    </row>
    <row r="24" spans="2:6" ht="21.75" customHeight="1">
      <c r="B24" s="118" t="s">
        <v>27</v>
      </c>
      <c r="C24" s="119"/>
      <c r="D24" s="70">
        <f>SUM(D23)</f>
        <v>20</v>
      </c>
      <c r="E24" s="70">
        <f>SUM(E23)</f>
        <v>18500000</v>
      </c>
      <c r="F24" s="70">
        <f>SUM(F23)</f>
        <v>37359000</v>
      </c>
    </row>
    <row r="25" spans="2:6" ht="21.75" customHeight="1">
      <c r="B25" s="120" t="s">
        <v>281</v>
      </c>
      <c r="C25" s="121"/>
      <c r="D25" s="121"/>
      <c r="E25" s="121"/>
      <c r="F25" s="122"/>
    </row>
    <row r="26" spans="2:6" ht="21.75" customHeight="1">
      <c r="B26" s="68" t="s">
        <v>282</v>
      </c>
      <c r="C26" s="69" t="s">
        <v>201</v>
      </c>
      <c r="D26" s="70">
        <v>7</v>
      </c>
      <c r="E26" s="70">
        <v>5070000</v>
      </c>
      <c r="F26" s="70">
        <v>10140000</v>
      </c>
    </row>
    <row r="27" spans="2:6" ht="21.75" customHeight="1">
      <c r="B27" s="118" t="s">
        <v>283</v>
      </c>
      <c r="C27" s="119"/>
      <c r="D27" s="70">
        <f>SUM(D26)</f>
        <v>7</v>
      </c>
      <c r="E27" s="70">
        <f>SUM(E26)</f>
        <v>5070000</v>
      </c>
      <c r="F27" s="70">
        <f>SUM(F26)</f>
        <v>10140000</v>
      </c>
    </row>
    <row r="28" spans="2:6" ht="21.75" customHeight="1">
      <c r="B28" s="120" t="s">
        <v>284</v>
      </c>
      <c r="C28" s="121"/>
      <c r="D28" s="121"/>
      <c r="E28" s="121"/>
      <c r="F28" s="122"/>
    </row>
    <row r="29" spans="2:6" ht="21.75" customHeight="1">
      <c r="B29" s="68" t="s">
        <v>285</v>
      </c>
      <c r="C29" s="69" t="s">
        <v>73</v>
      </c>
      <c r="D29" s="70">
        <v>3</v>
      </c>
      <c r="E29" s="70">
        <v>80000</v>
      </c>
      <c r="F29" s="70">
        <v>1948600</v>
      </c>
    </row>
    <row r="30" spans="2:6" ht="21.75" customHeight="1">
      <c r="B30" s="68" t="s">
        <v>286</v>
      </c>
      <c r="C30" s="69" t="s">
        <v>145</v>
      </c>
      <c r="D30" s="70">
        <v>9</v>
      </c>
      <c r="E30" s="70">
        <v>2250000</v>
      </c>
      <c r="F30" s="70">
        <v>26572500</v>
      </c>
    </row>
    <row r="31" spans="2:6" ht="21.75" customHeight="1">
      <c r="B31" s="118" t="s">
        <v>287</v>
      </c>
      <c r="C31" s="119"/>
      <c r="D31" s="70">
        <f>SUM(D29:D30)</f>
        <v>12</v>
      </c>
      <c r="E31" s="70">
        <f>SUM(E29:E30)</f>
        <v>2330000</v>
      </c>
      <c r="F31" s="70">
        <f>SUM(F29:F30)</f>
        <v>28521100</v>
      </c>
    </row>
    <row r="32" spans="2:6" ht="18">
      <c r="B32" s="118" t="s">
        <v>277</v>
      </c>
      <c r="C32" s="119"/>
      <c r="D32" s="70">
        <f>D31+D27+D24+D21</f>
        <v>52</v>
      </c>
      <c r="E32" s="70">
        <f>E31+E27+E24+E21</f>
        <v>100906645</v>
      </c>
      <c r="F32" s="70">
        <f>F31+F27+F24+F21</f>
        <v>104722625.1</v>
      </c>
    </row>
  </sheetData>
  <sheetProtection/>
  <mergeCells count="18">
    <mergeCell ref="B1:C1"/>
    <mergeCell ref="B3:D3"/>
    <mergeCell ref="B4:F4"/>
    <mergeCell ref="B6:F6"/>
    <mergeCell ref="B10:C10"/>
    <mergeCell ref="B11:F11"/>
    <mergeCell ref="B13:C13"/>
    <mergeCell ref="B14:C14"/>
    <mergeCell ref="B16:F16"/>
    <mergeCell ref="B18:F18"/>
    <mergeCell ref="B21:C21"/>
    <mergeCell ref="B22:F22"/>
    <mergeCell ref="B24:C24"/>
    <mergeCell ref="B25:F25"/>
    <mergeCell ref="B27:C27"/>
    <mergeCell ref="B28:F28"/>
    <mergeCell ref="B31:C31"/>
    <mergeCell ref="B32:C32"/>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56"/>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19.5" customHeight="1">
      <c r="B1" s="129" t="s">
        <v>266</v>
      </c>
      <c r="C1" s="129"/>
      <c r="D1" s="129"/>
      <c r="E1" s="129"/>
      <c r="F1" s="129"/>
      <c r="G1" s="129"/>
      <c r="H1" s="129"/>
      <c r="I1" s="27"/>
      <c r="J1" s="27"/>
    </row>
    <row r="2" spans="2:8" ht="19.5" customHeight="1">
      <c r="B2" s="24" t="s">
        <v>12</v>
      </c>
      <c r="C2" s="25" t="s">
        <v>13</v>
      </c>
      <c r="D2" s="25" t="s">
        <v>254</v>
      </c>
      <c r="E2" s="25" t="s">
        <v>19</v>
      </c>
      <c r="F2" s="24" t="s">
        <v>32</v>
      </c>
      <c r="G2" s="25" t="s">
        <v>33</v>
      </c>
      <c r="H2" s="25" t="s">
        <v>56</v>
      </c>
    </row>
    <row r="3" spans="2:8" ht="13.5" customHeight="1">
      <c r="B3" s="130" t="s">
        <v>24</v>
      </c>
      <c r="C3" s="130"/>
      <c r="D3" s="130"/>
      <c r="E3" s="130"/>
      <c r="F3" s="130"/>
      <c r="G3" s="130"/>
      <c r="H3" s="130"/>
    </row>
    <row r="4" spans="2:11" ht="13.5" customHeight="1">
      <c r="B4" s="29" t="s">
        <v>138</v>
      </c>
      <c r="C4" s="29" t="s">
        <v>139</v>
      </c>
      <c r="D4" s="30">
        <v>0.45</v>
      </c>
      <c r="E4" s="30">
        <v>0.45</v>
      </c>
      <c r="F4" s="31" t="s">
        <v>65</v>
      </c>
      <c r="G4" s="26" t="s">
        <v>35</v>
      </c>
      <c r="H4" s="26" t="s">
        <v>35</v>
      </c>
      <c r="I4" s="19"/>
      <c r="J4" s="34"/>
      <c r="K4" s="34"/>
    </row>
    <row r="5" spans="2:11" ht="13.5" customHeight="1">
      <c r="B5" s="29" t="s">
        <v>90</v>
      </c>
      <c r="C5" s="29" t="s">
        <v>91</v>
      </c>
      <c r="D5" s="53">
        <v>1.02</v>
      </c>
      <c r="E5" s="30">
        <v>1.02</v>
      </c>
      <c r="F5" s="31" t="s">
        <v>65</v>
      </c>
      <c r="G5" s="26" t="s">
        <v>35</v>
      </c>
      <c r="H5" s="26" t="s">
        <v>35</v>
      </c>
      <c r="I5" s="19"/>
      <c r="J5" s="34"/>
      <c r="K5" s="34"/>
    </row>
    <row r="6" spans="2:11" ht="13.5" customHeight="1">
      <c r="B6" s="29" t="s">
        <v>116</v>
      </c>
      <c r="C6" s="29" t="s">
        <v>117</v>
      </c>
      <c r="D6" s="53">
        <v>0.28</v>
      </c>
      <c r="E6" s="30">
        <v>0.27</v>
      </c>
      <c r="F6" s="31" t="s">
        <v>65</v>
      </c>
      <c r="G6" s="26" t="s">
        <v>35</v>
      </c>
      <c r="H6" s="26" t="s">
        <v>35</v>
      </c>
      <c r="I6" s="59"/>
      <c r="J6" s="59"/>
      <c r="K6" s="58"/>
    </row>
    <row r="7" spans="2:11" ht="13.5" customHeight="1">
      <c r="B7" s="29" t="s">
        <v>97</v>
      </c>
      <c r="C7" s="29" t="s">
        <v>98</v>
      </c>
      <c r="D7" s="53">
        <v>0.18</v>
      </c>
      <c r="E7" s="60">
        <v>0.18</v>
      </c>
      <c r="F7" s="31" t="s">
        <v>65</v>
      </c>
      <c r="G7" s="26" t="s">
        <v>35</v>
      </c>
      <c r="H7" s="26" t="s">
        <v>35</v>
      </c>
      <c r="I7" s="59"/>
      <c r="J7" s="59"/>
      <c r="K7" s="58"/>
    </row>
    <row r="8" spans="2:10" ht="13.5" customHeight="1">
      <c r="B8" s="130" t="s">
        <v>57</v>
      </c>
      <c r="C8" s="130"/>
      <c r="D8" s="130"/>
      <c r="E8" s="130"/>
      <c r="F8" s="130"/>
      <c r="G8" s="130"/>
      <c r="H8" s="130"/>
      <c r="I8" s="19"/>
      <c r="J8" s="19"/>
    </row>
    <row r="9" spans="2:10" ht="13.5" customHeight="1">
      <c r="B9" s="29" t="s">
        <v>161</v>
      </c>
      <c r="C9" s="29" t="s">
        <v>162</v>
      </c>
      <c r="D9" s="30">
        <v>0.33</v>
      </c>
      <c r="E9" s="30">
        <v>0.33</v>
      </c>
      <c r="F9" s="31" t="s">
        <v>65</v>
      </c>
      <c r="G9" s="26" t="s">
        <v>35</v>
      </c>
      <c r="H9" s="26" t="s">
        <v>35</v>
      </c>
      <c r="I9" s="19"/>
      <c r="J9" s="19"/>
    </row>
    <row r="10" spans="2:10" ht="13.5" customHeight="1">
      <c r="B10" s="29" t="s">
        <v>74</v>
      </c>
      <c r="C10" s="29" t="s">
        <v>75</v>
      </c>
      <c r="D10" s="30">
        <v>0.58</v>
      </c>
      <c r="E10" s="30">
        <v>0.58</v>
      </c>
      <c r="F10" s="31" t="s">
        <v>65</v>
      </c>
      <c r="G10" s="26" t="s">
        <v>35</v>
      </c>
      <c r="H10" s="26" t="s">
        <v>35</v>
      </c>
      <c r="I10" s="19"/>
      <c r="J10" s="19"/>
    </row>
    <row r="11" spans="2:10" ht="13.5" customHeight="1">
      <c r="B11" s="29" t="s">
        <v>223</v>
      </c>
      <c r="C11" s="29" t="s">
        <v>224</v>
      </c>
      <c r="D11" s="30">
        <v>0.94</v>
      </c>
      <c r="E11" s="30">
        <v>0.94</v>
      </c>
      <c r="F11" s="31" t="s">
        <v>65</v>
      </c>
      <c r="G11" s="26" t="s">
        <v>35</v>
      </c>
      <c r="H11" s="26" t="s">
        <v>35</v>
      </c>
      <c r="I11" s="19"/>
      <c r="J11" s="19"/>
    </row>
    <row r="12" spans="2:10" ht="13.5" customHeight="1">
      <c r="B12" s="29" t="s">
        <v>43</v>
      </c>
      <c r="C12" s="29" t="s">
        <v>44</v>
      </c>
      <c r="D12" s="53">
        <v>0.37</v>
      </c>
      <c r="E12" s="60">
        <v>0.37</v>
      </c>
      <c r="F12" s="31" t="s">
        <v>65</v>
      </c>
      <c r="G12" s="26" t="s">
        <v>35</v>
      </c>
      <c r="H12" s="26" t="s">
        <v>35</v>
      </c>
      <c r="I12" s="19"/>
      <c r="J12" s="19"/>
    </row>
    <row r="13" spans="2:8" ht="13.5" customHeight="1">
      <c r="B13" s="130" t="s">
        <v>36</v>
      </c>
      <c r="C13" s="130"/>
      <c r="D13" s="130"/>
      <c r="E13" s="130"/>
      <c r="F13" s="130"/>
      <c r="G13" s="130"/>
      <c r="H13" s="130"/>
    </row>
    <row r="14" spans="2:8" ht="13.5" customHeight="1">
      <c r="B14" s="29" t="s">
        <v>211</v>
      </c>
      <c r="C14" s="29" t="s">
        <v>212</v>
      </c>
      <c r="D14" s="30">
        <v>0.89</v>
      </c>
      <c r="E14" s="30">
        <v>0.89</v>
      </c>
      <c r="F14" s="31" t="s">
        <v>65</v>
      </c>
      <c r="G14" s="26" t="s">
        <v>35</v>
      </c>
      <c r="H14" s="26" t="s">
        <v>35</v>
      </c>
    </row>
    <row r="15" spans="2:8" ht="13.5" customHeight="1">
      <c r="B15" s="29" t="s">
        <v>146</v>
      </c>
      <c r="C15" s="29" t="s">
        <v>147</v>
      </c>
      <c r="D15" s="30">
        <v>0.46</v>
      </c>
      <c r="E15" s="30">
        <v>0.46</v>
      </c>
      <c r="F15" s="31" t="s">
        <v>65</v>
      </c>
      <c r="G15" s="26" t="s">
        <v>35</v>
      </c>
      <c r="H15" s="26" t="s">
        <v>35</v>
      </c>
    </row>
    <row r="16" spans="2:8" ht="13.5" customHeight="1">
      <c r="B16" s="130" t="s">
        <v>26</v>
      </c>
      <c r="C16" s="130"/>
      <c r="D16" s="130"/>
      <c r="E16" s="130"/>
      <c r="F16" s="130"/>
      <c r="G16" s="130"/>
      <c r="H16" s="130"/>
    </row>
    <row r="17" spans="2:8" ht="13.5" customHeight="1">
      <c r="B17" s="29" t="s">
        <v>140</v>
      </c>
      <c r="C17" s="29" t="s">
        <v>141</v>
      </c>
      <c r="D17" s="30">
        <v>0.72</v>
      </c>
      <c r="E17" s="30">
        <v>0.72</v>
      </c>
      <c r="F17" s="31" t="s">
        <v>65</v>
      </c>
      <c r="G17" s="26" t="s">
        <v>35</v>
      </c>
      <c r="H17" s="26" t="s">
        <v>35</v>
      </c>
    </row>
    <row r="18" spans="2:8" ht="13.5" customHeight="1">
      <c r="B18" s="29" t="s">
        <v>231</v>
      </c>
      <c r="C18" s="29" t="s">
        <v>232</v>
      </c>
      <c r="D18" s="30">
        <v>0.38</v>
      </c>
      <c r="E18" s="30">
        <v>0.38</v>
      </c>
      <c r="F18" s="31" t="s">
        <v>65</v>
      </c>
      <c r="G18" s="26" t="s">
        <v>35</v>
      </c>
      <c r="H18" s="26" t="s">
        <v>35</v>
      </c>
    </row>
    <row r="19" spans="2:8" ht="13.5" customHeight="1">
      <c r="B19" s="132" t="s">
        <v>30</v>
      </c>
      <c r="C19" s="133"/>
      <c r="D19" s="133"/>
      <c r="E19" s="133"/>
      <c r="F19" s="133"/>
      <c r="G19" s="133"/>
      <c r="H19" s="134"/>
    </row>
    <row r="20" spans="2:8" ht="13.5" customHeight="1">
      <c r="B20" s="29" t="s">
        <v>76</v>
      </c>
      <c r="C20" s="29" t="s">
        <v>77</v>
      </c>
      <c r="D20" s="30">
        <v>1.3</v>
      </c>
      <c r="E20" s="30">
        <v>1.3</v>
      </c>
      <c r="F20" s="31" t="s">
        <v>65</v>
      </c>
      <c r="G20" s="26" t="s">
        <v>35</v>
      </c>
      <c r="H20" s="26" t="s">
        <v>35</v>
      </c>
    </row>
    <row r="21" spans="2:8" ht="13.5" customHeight="1">
      <c r="B21" s="29" t="s">
        <v>124</v>
      </c>
      <c r="C21" s="29" t="s">
        <v>125</v>
      </c>
      <c r="D21" s="30">
        <v>0.55</v>
      </c>
      <c r="E21" s="30">
        <v>0.55</v>
      </c>
      <c r="F21" s="31" t="s">
        <v>65</v>
      </c>
      <c r="G21" s="26" t="s">
        <v>35</v>
      </c>
      <c r="H21" s="26" t="s">
        <v>35</v>
      </c>
    </row>
    <row r="22" spans="2:8" ht="13.5" customHeight="1">
      <c r="B22" s="29" t="s">
        <v>131</v>
      </c>
      <c r="C22" s="29" t="s">
        <v>132</v>
      </c>
      <c r="D22" s="30">
        <v>0.6</v>
      </c>
      <c r="E22" s="30">
        <v>0.6</v>
      </c>
      <c r="F22" s="31" t="s">
        <v>65</v>
      </c>
      <c r="G22" s="26" t="s">
        <v>35</v>
      </c>
      <c r="H22" s="26" t="s">
        <v>35</v>
      </c>
    </row>
    <row r="23" spans="2:8" ht="13.5" customHeight="1">
      <c r="B23" s="29" t="s">
        <v>114</v>
      </c>
      <c r="C23" s="29" t="s">
        <v>115</v>
      </c>
      <c r="D23" s="30">
        <v>4.49</v>
      </c>
      <c r="E23" s="30">
        <v>4.5</v>
      </c>
      <c r="F23" s="31" t="s">
        <v>65</v>
      </c>
      <c r="G23" s="26" t="s">
        <v>35</v>
      </c>
      <c r="H23" s="26" t="s">
        <v>35</v>
      </c>
    </row>
    <row r="24" spans="2:8" ht="13.5" customHeight="1">
      <c r="B24" s="29" t="s">
        <v>164</v>
      </c>
      <c r="C24" s="29" t="s">
        <v>165</v>
      </c>
      <c r="D24" s="30">
        <v>6.4</v>
      </c>
      <c r="E24" s="30">
        <v>6.4</v>
      </c>
      <c r="F24" s="31" t="s">
        <v>65</v>
      </c>
      <c r="G24" s="26" t="s">
        <v>35</v>
      </c>
      <c r="H24" s="26" t="s">
        <v>35</v>
      </c>
    </row>
    <row r="25" spans="2:8" ht="13.5" customHeight="1">
      <c r="B25" s="29" t="s">
        <v>172</v>
      </c>
      <c r="C25" s="29" t="s">
        <v>173</v>
      </c>
      <c r="D25" s="53">
        <v>1.35</v>
      </c>
      <c r="E25" s="58">
        <v>1.35</v>
      </c>
      <c r="F25" s="31" t="s">
        <v>65</v>
      </c>
      <c r="G25" s="26" t="s">
        <v>35</v>
      </c>
      <c r="H25" s="26" t="s">
        <v>35</v>
      </c>
    </row>
    <row r="26" spans="2:8" ht="13.5" customHeight="1">
      <c r="B26" s="29" t="s">
        <v>230</v>
      </c>
      <c r="C26" s="29" t="s">
        <v>163</v>
      </c>
      <c r="D26" s="53">
        <v>0.53</v>
      </c>
      <c r="E26" s="53">
        <v>0.53</v>
      </c>
      <c r="F26" s="31" t="s">
        <v>65</v>
      </c>
      <c r="G26" s="26" t="s">
        <v>35</v>
      </c>
      <c r="H26" s="26" t="s">
        <v>35</v>
      </c>
    </row>
    <row r="27" spans="2:8" ht="13.5" customHeight="1">
      <c r="B27" s="132" t="s">
        <v>31</v>
      </c>
      <c r="C27" s="133"/>
      <c r="D27" s="133"/>
      <c r="E27" s="133"/>
      <c r="F27" s="133"/>
      <c r="G27" s="133"/>
      <c r="H27" s="134"/>
    </row>
    <row r="28" spans="2:8" ht="13.5" customHeight="1">
      <c r="B28" s="29" t="s">
        <v>208</v>
      </c>
      <c r="C28" s="29" t="s">
        <v>207</v>
      </c>
      <c r="D28" s="53">
        <v>2.91</v>
      </c>
      <c r="E28" s="30">
        <v>2.95</v>
      </c>
      <c r="F28" s="31" t="s">
        <v>65</v>
      </c>
      <c r="G28" s="26" t="s">
        <v>35</v>
      </c>
      <c r="H28" s="26" t="s">
        <v>35</v>
      </c>
    </row>
    <row r="29" spans="2:8" ht="13.5" customHeight="1">
      <c r="B29" s="132" t="s">
        <v>45</v>
      </c>
      <c r="C29" s="133"/>
      <c r="D29" s="133"/>
      <c r="E29" s="133"/>
      <c r="F29" s="133"/>
      <c r="G29" s="133"/>
      <c r="H29" s="134"/>
    </row>
    <row r="30" spans="2:8" ht="13.5" customHeight="1">
      <c r="B30" s="29" t="s">
        <v>66</v>
      </c>
      <c r="C30" s="29" t="s">
        <v>67</v>
      </c>
      <c r="D30" s="30">
        <v>6.66</v>
      </c>
      <c r="E30" s="30">
        <v>6.65</v>
      </c>
      <c r="F30" s="31" t="s">
        <v>65</v>
      </c>
      <c r="G30" s="26" t="s">
        <v>35</v>
      </c>
      <c r="H30" s="26" t="s">
        <v>35</v>
      </c>
    </row>
    <row r="31" spans="2:8" ht="13.5" customHeight="1">
      <c r="B31" s="29" t="s">
        <v>80</v>
      </c>
      <c r="C31" s="29" t="s">
        <v>81</v>
      </c>
      <c r="D31" s="30">
        <v>7.3</v>
      </c>
      <c r="E31" s="30">
        <v>7.3</v>
      </c>
      <c r="F31" s="31" t="s">
        <v>65</v>
      </c>
      <c r="G31" s="26" t="s">
        <v>35</v>
      </c>
      <c r="H31" s="26" t="s">
        <v>35</v>
      </c>
    </row>
    <row r="32" spans="2:8" ht="13.5" customHeight="1">
      <c r="B32" s="29" t="s">
        <v>182</v>
      </c>
      <c r="C32" s="29" t="s">
        <v>150</v>
      </c>
      <c r="D32" s="30">
        <v>0.66</v>
      </c>
      <c r="E32" s="30">
        <v>0.65</v>
      </c>
      <c r="F32" s="31" t="s">
        <v>65</v>
      </c>
      <c r="G32" s="26" t="s">
        <v>35</v>
      </c>
      <c r="H32" s="26" t="s">
        <v>35</v>
      </c>
    </row>
    <row r="33" spans="2:8" ht="13.5" customHeight="1">
      <c r="B33" s="131" t="s">
        <v>265</v>
      </c>
      <c r="C33" s="131"/>
      <c r="D33" s="131"/>
      <c r="E33" s="131"/>
      <c r="F33" s="131"/>
      <c r="G33" s="131"/>
      <c r="H33" s="131"/>
    </row>
    <row r="34" spans="2:8" ht="13.5" customHeight="1">
      <c r="B34" s="24" t="s">
        <v>12</v>
      </c>
      <c r="C34" s="25" t="s">
        <v>13</v>
      </c>
      <c r="D34" s="25" t="s">
        <v>258</v>
      </c>
      <c r="E34" s="25" t="s">
        <v>19</v>
      </c>
      <c r="F34" s="24" t="s">
        <v>32</v>
      </c>
      <c r="G34" s="25" t="s">
        <v>33</v>
      </c>
      <c r="H34" s="25" t="s">
        <v>34</v>
      </c>
    </row>
    <row r="35" spans="2:8" ht="13.5" customHeight="1">
      <c r="B35" s="132" t="s">
        <v>24</v>
      </c>
      <c r="C35" s="133"/>
      <c r="D35" s="133"/>
      <c r="E35" s="133"/>
      <c r="F35" s="133"/>
      <c r="G35" s="133"/>
      <c r="H35" s="134"/>
    </row>
    <row r="36" spans="2:8" ht="13.5" customHeight="1">
      <c r="B36" s="29" t="s">
        <v>194</v>
      </c>
      <c r="C36" s="29" t="s">
        <v>195</v>
      </c>
      <c r="D36" s="30">
        <v>0.7</v>
      </c>
      <c r="E36" s="30">
        <v>0.7</v>
      </c>
      <c r="F36" s="31" t="s">
        <v>65</v>
      </c>
      <c r="G36" s="26" t="s">
        <v>35</v>
      </c>
      <c r="H36" s="26" t="s">
        <v>35</v>
      </c>
    </row>
    <row r="37" spans="2:8" ht="13.5" customHeight="1">
      <c r="B37" s="135" t="s">
        <v>57</v>
      </c>
      <c r="C37" s="136"/>
      <c r="D37" s="136"/>
      <c r="E37" s="136"/>
      <c r="F37" s="136"/>
      <c r="G37" s="136"/>
      <c r="H37" s="137"/>
    </row>
    <row r="38" spans="2:8" ht="13.5" customHeight="1">
      <c r="B38" s="29" t="s">
        <v>41</v>
      </c>
      <c r="C38" s="29" t="s">
        <v>40</v>
      </c>
      <c r="D38" s="30">
        <v>0.64</v>
      </c>
      <c r="E38" s="30">
        <v>0.64</v>
      </c>
      <c r="F38" s="31" t="s">
        <v>65</v>
      </c>
      <c r="G38" s="26" t="s">
        <v>35</v>
      </c>
      <c r="H38" s="26" t="s">
        <v>35</v>
      </c>
    </row>
    <row r="39" spans="2:8" ht="13.5" customHeight="1">
      <c r="B39" s="130" t="s">
        <v>36</v>
      </c>
      <c r="C39" s="130"/>
      <c r="D39" s="130"/>
      <c r="E39" s="130"/>
      <c r="F39" s="130"/>
      <c r="G39" s="130"/>
      <c r="H39" s="130"/>
    </row>
    <row r="40" spans="2:8" ht="13.5" customHeight="1">
      <c r="B40" s="29" t="s">
        <v>137</v>
      </c>
      <c r="C40" s="29" t="s">
        <v>128</v>
      </c>
      <c r="D40" s="30">
        <v>1</v>
      </c>
      <c r="E40" s="30">
        <v>1</v>
      </c>
      <c r="F40" s="31" t="s">
        <v>65</v>
      </c>
      <c r="G40" s="26" t="s">
        <v>35</v>
      </c>
      <c r="H40" s="26" t="s">
        <v>35</v>
      </c>
    </row>
    <row r="41" spans="2:8" ht="13.5" customHeight="1">
      <c r="B41" s="29" t="s">
        <v>60</v>
      </c>
      <c r="C41" s="29" t="s">
        <v>61</v>
      </c>
      <c r="D41" s="30">
        <v>1.4</v>
      </c>
      <c r="E41" s="30">
        <v>1.4</v>
      </c>
      <c r="F41" s="31" t="s">
        <v>65</v>
      </c>
      <c r="G41" s="26" t="s">
        <v>35</v>
      </c>
      <c r="H41" s="26" t="s">
        <v>35</v>
      </c>
    </row>
    <row r="42" spans="2:8" ht="13.5" customHeight="1">
      <c r="B42" s="29" t="s">
        <v>177</v>
      </c>
      <c r="C42" s="29" t="s">
        <v>178</v>
      </c>
      <c r="D42" s="30">
        <v>0.19</v>
      </c>
      <c r="E42" s="30">
        <v>0.2</v>
      </c>
      <c r="F42" s="31" t="s">
        <v>65</v>
      </c>
      <c r="G42" s="26" t="s">
        <v>35</v>
      </c>
      <c r="H42" s="26" t="s">
        <v>35</v>
      </c>
    </row>
    <row r="43" spans="2:8" ht="13.5" customHeight="1">
      <c r="B43" s="29" t="s">
        <v>157</v>
      </c>
      <c r="C43" s="29" t="s">
        <v>158</v>
      </c>
      <c r="D43" s="53">
        <v>0.72</v>
      </c>
      <c r="E43" s="60">
        <v>0.72</v>
      </c>
      <c r="F43" s="31" t="s">
        <v>65</v>
      </c>
      <c r="G43" s="26" t="s">
        <v>35</v>
      </c>
      <c r="H43" s="26" t="s">
        <v>35</v>
      </c>
    </row>
    <row r="44" spans="2:8" ht="13.5" customHeight="1">
      <c r="B44" s="130" t="s">
        <v>46</v>
      </c>
      <c r="C44" s="130"/>
      <c r="D44" s="130"/>
      <c r="E44" s="130"/>
      <c r="F44" s="130"/>
      <c r="G44" s="130"/>
      <c r="H44" s="130"/>
    </row>
    <row r="45" spans="2:8" ht="13.5" customHeight="1">
      <c r="B45" s="29" t="s">
        <v>54</v>
      </c>
      <c r="C45" s="29" t="s">
        <v>55</v>
      </c>
      <c r="D45" s="30" t="s">
        <v>49</v>
      </c>
      <c r="E45" s="30" t="s">
        <v>49</v>
      </c>
      <c r="F45" s="31" t="s">
        <v>65</v>
      </c>
      <c r="G45" s="26" t="s">
        <v>35</v>
      </c>
      <c r="H45" s="26" t="s">
        <v>35</v>
      </c>
    </row>
    <row r="46" spans="2:8" ht="13.5" customHeight="1">
      <c r="B46" s="29" t="s">
        <v>118</v>
      </c>
      <c r="C46" s="29" t="s">
        <v>119</v>
      </c>
      <c r="D46" s="30" t="s">
        <v>49</v>
      </c>
      <c r="E46" s="30" t="s">
        <v>49</v>
      </c>
      <c r="F46" s="31" t="s">
        <v>65</v>
      </c>
      <c r="G46" s="26" t="s">
        <v>35</v>
      </c>
      <c r="H46" s="26" t="s">
        <v>35</v>
      </c>
    </row>
    <row r="47" spans="2:8" ht="13.5" customHeight="1">
      <c r="B47" s="29" t="s">
        <v>122</v>
      </c>
      <c r="C47" s="29" t="s">
        <v>123</v>
      </c>
      <c r="D47" s="30" t="s">
        <v>49</v>
      </c>
      <c r="E47" s="30" t="s">
        <v>49</v>
      </c>
      <c r="F47" s="31" t="s">
        <v>65</v>
      </c>
      <c r="G47" s="26" t="s">
        <v>35</v>
      </c>
      <c r="H47" s="26" t="s">
        <v>35</v>
      </c>
    </row>
    <row r="48" spans="2:8" ht="13.5" customHeight="1">
      <c r="B48" s="29" t="s">
        <v>105</v>
      </c>
      <c r="C48" s="29" t="s">
        <v>106</v>
      </c>
      <c r="D48" s="30">
        <v>1</v>
      </c>
      <c r="E48" s="30">
        <v>1</v>
      </c>
      <c r="F48" s="31" t="s">
        <v>65</v>
      </c>
      <c r="G48" s="26" t="s">
        <v>35</v>
      </c>
      <c r="H48" s="26" t="s">
        <v>35</v>
      </c>
    </row>
    <row r="49" spans="2:8" ht="13.5" customHeight="1">
      <c r="B49" s="29" t="s">
        <v>151</v>
      </c>
      <c r="C49" s="29" t="s">
        <v>152</v>
      </c>
      <c r="D49" s="30" t="s">
        <v>49</v>
      </c>
      <c r="E49" s="30" t="s">
        <v>49</v>
      </c>
      <c r="F49" s="31" t="s">
        <v>65</v>
      </c>
      <c r="G49" s="26" t="s">
        <v>35</v>
      </c>
      <c r="H49" s="26" t="s">
        <v>35</v>
      </c>
    </row>
    <row r="50" spans="2:8" ht="13.5" customHeight="1">
      <c r="B50" s="29" t="s">
        <v>168</v>
      </c>
      <c r="C50" s="29" t="s">
        <v>170</v>
      </c>
      <c r="D50" s="30" t="s">
        <v>49</v>
      </c>
      <c r="E50" s="30" t="s">
        <v>49</v>
      </c>
      <c r="F50" s="31" t="s">
        <v>65</v>
      </c>
      <c r="G50" s="26" t="s">
        <v>35</v>
      </c>
      <c r="H50" s="26" t="s">
        <v>35</v>
      </c>
    </row>
    <row r="51" spans="2:8" ht="13.5" customHeight="1">
      <c r="B51" s="29" t="s">
        <v>169</v>
      </c>
      <c r="C51" s="29" t="s">
        <v>171</v>
      </c>
      <c r="D51" s="30" t="s">
        <v>49</v>
      </c>
      <c r="E51" s="30" t="s">
        <v>49</v>
      </c>
      <c r="F51" s="31" t="s">
        <v>65</v>
      </c>
      <c r="G51" s="26" t="s">
        <v>35</v>
      </c>
      <c r="H51" s="26" t="s">
        <v>35</v>
      </c>
    </row>
    <row r="52" spans="2:8" ht="13.5" customHeight="1">
      <c r="B52" s="29" t="s">
        <v>47</v>
      </c>
      <c r="C52" s="29" t="s">
        <v>48</v>
      </c>
      <c r="D52" s="30">
        <v>2.55</v>
      </c>
      <c r="E52" s="30">
        <v>2.55</v>
      </c>
      <c r="F52" s="31" t="s">
        <v>65</v>
      </c>
      <c r="G52" s="26" t="s">
        <v>35</v>
      </c>
      <c r="H52" s="26" t="s">
        <v>35</v>
      </c>
    </row>
    <row r="53" spans="2:8" ht="13.5" customHeight="1">
      <c r="B53" s="130" t="s">
        <v>26</v>
      </c>
      <c r="C53" s="130"/>
      <c r="D53" s="130"/>
      <c r="E53" s="130"/>
      <c r="F53" s="130"/>
      <c r="G53" s="130"/>
      <c r="H53" s="130"/>
    </row>
    <row r="54" spans="2:8" ht="13.5" customHeight="1">
      <c r="B54" s="29" t="s">
        <v>110</v>
      </c>
      <c r="C54" s="29" t="s">
        <v>111</v>
      </c>
      <c r="D54" s="30">
        <v>0.45</v>
      </c>
      <c r="E54" s="30">
        <v>0.45</v>
      </c>
      <c r="F54" s="31" t="s">
        <v>65</v>
      </c>
      <c r="G54" s="26" t="s">
        <v>35</v>
      </c>
      <c r="H54" s="26" t="s">
        <v>35</v>
      </c>
    </row>
    <row r="55" spans="2:8" ht="13.5" customHeight="1">
      <c r="B55" s="130" t="s">
        <v>30</v>
      </c>
      <c r="C55" s="130"/>
      <c r="D55" s="130"/>
      <c r="E55" s="130"/>
      <c r="F55" s="130"/>
      <c r="G55" s="130"/>
      <c r="H55" s="130"/>
    </row>
    <row r="56" spans="2:8" ht="13.5" customHeight="1">
      <c r="B56" s="29" t="s">
        <v>53</v>
      </c>
      <c r="C56" s="29" t="s">
        <v>52</v>
      </c>
      <c r="D56" s="30">
        <v>70</v>
      </c>
      <c r="E56" s="30">
        <v>70</v>
      </c>
      <c r="F56" s="31" t="s">
        <v>65</v>
      </c>
      <c r="G56" s="26" t="s">
        <v>35</v>
      </c>
      <c r="H56" s="26" t="s">
        <v>35</v>
      </c>
    </row>
  </sheetData>
  <sheetProtection/>
  <mergeCells count="15">
    <mergeCell ref="B35:H35"/>
    <mergeCell ref="B44:H44"/>
    <mergeCell ref="B37:H37"/>
    <mergeCell ref="B39:H39"/>
    <mergeCell ref="B55:H55"/>
    <mergeCell ref="B53:H53"/>
    <mergeCell ref="B1:H1"/>
    <mergeCell ref="B3:H3"/>
    <mergeCell ref="B33:H33"/>
    <mergeCell ref="B19:H19"/>
    <mergeCell ref="B13:H13"/>
    <mergeCell ref="B8:H8"/>
    <mergeCell ref="B16:H16"/>
    <mergeCell ref="B27:H27"/>
    <mergeCell ref="B29:H29"/>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8"/>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2" spans="1:6" ht="37.5" customHeight="1">
      <c r="A2" s="139" t="s">
        <v>267</v>
      </c>
      <c r="B2" s="139"/>
      <c r="C2" s="139"/>
      <c r="D2" s="139"/>
      <c r="E2" s="139"/>
      <c r="F2" s="139"/>
    </row>
    <row r="3" spans="1:6" ht="70.5" customHeight="1">
      <c r="A3" s="28" t="s">
        <v>37</v>
      </c>
      <c r="B3" s="138" t="s">
        <v>213</v>
      </c>
      <c r="C3" s="138"/>
      <c r="D3" s="138"/>
      <c r="E3" s="138"/>
      <c r="F3" s="138"/>
    </row>
    <row r="4" spans="1:6" ht="66.75" customHeight="1">
      <c r="A4" s="28" t="s">
        <v>197</v>
      </c>
      <c r="B4" s="138" t="s">
        <v>214</v>
      </c>
      <c r="C4" s="138"/>
      <c r="D4" s="138"/>
      <c r="E4" s="138"/>
      <c r="F4" s="138"/>
    </row>
    <row r="5" spans="1:6" ht="50.25" customHeight="1">
      <c r="A5" s="28" t="s">
        <v>86</v>
      </c>
      <c r="B5" s="138" t="s">
        <v>215</v>
      </c>
      <c r="C5" s="138"/>
      <c r="D5" s="138"/>
      <c r="E5" s="138"/>
      <c r="F5" s="138"/>
    </row>
    <row r="6" spans="1:6" ht="48.75" customHeight="1">
      <c r="A6" s="28" t="s">
        <v>85</v>
      </c>
      <c r="B6" s="138" t="s">
        <v>216</v>
      </c>
      <c r="C6" s="138"/>
      <c r="D6" s="138"/>
      <c r="E6" s="138"/>
      <c r="F6" s="138"/>
    </row>
    <row r="7" spans="1:6" ht="53.25" customHeight="1">
      <c r="A7" s="28" t="s">
        <v>87</v>
      </c>
      <c r="B7" s="138" t="s">
        <v>217</v>
      </c>
      <c r="C7" s="138"/>
      <c r="D7" s="138"/>
      <c r="E7" s="138"/>
      <c r="F7" s="138"/>
    </row>
    <row r="8" spans="1:6" ht="32.25" customHeight="1">
      <c r="A8" s="28" t="s">
        <v>84</v>
      </c>
      <c r="B8" s="138" t="s">
        <v>218</v>
      </c>
      <c r="C8" s="138"/>
      <c r="D8" s="138"/>
      <c r="E8" s="138"/>
      <c r="F8" s="138"/>
    </row>
    <row r="9" spans="1:6" ht="33.75" customHeight="1">
      <c r="A9" s="28" t="s">
        <v>82</v>
      </c>
      <c r="B9" s="138" t="s">
        <v>219</v>
      </c>
      <c r="C9" s="138"/>
      <c r="D9" s="138"/>
      <c r="E9" s="138"/>
      <c r="F9" s="138"/>
    </row>
    <row r="10" spans="1:6" ht="33.75" customHeight="1">
      <c r="A10" s="28" t="s">
        <v>83</v>
      </c>
      <c r="B10" s="138" t="s">
        <v>220</v>
      </c>
      <c r="C10" s="138"/>
      <c r="D10" s="138"/>
      <c r="E10" s="138"/>
      <c r="F10" s="138"/>
    </row>
    <row r="11" spans="1:6" ht="36.75" customHeight="1">
      <c r="A11" s="57" t="s">
        <v>198</v>
      </c>
      <c r="B11" s="138" t="s">
        <v>253</v>
      </c>
      <c r="C11" s="138"/>
      <c r="D11" s="138"/>
      <c r="E11" s="138"/>
      <c r="F11" s="138"/>
    </row>
    <row r="12" spans="1:6" ht="30.75" customHeight="1">
      <c r="A12" s="28" t="s">
        <v>107</v>
      </c>
      <c r="B12" s="138" t="s">
        <v>221</v>
      </c>
      <c r="C12" s="138"/>
      <c r="D12" s="138"/>
      <c r="E12" s="138"/>
      <c r="F12" s="138"/>
    </row>
    <row r="13" spans="1:6" ht="49.5" customHeight="1">
      <c r="A13" s="28" t="s">
        <v>202</v>
      </c>
      <c r="B13" s="138" t="s">
        <v>222</v>
      </c>
      <c r="C13" s="138"/>
      <c r="D13" s="138"/>
      <c r="E13" s="138"/>
      <c r="F13" s="138"/>
    </row>
    <row r="14" spans="1:6" ht="81.75" customHeight="1">
      <c r="A14" s="28" t="s">
        <v>176</v>
      </c>
      <c r="B14" s="138" t="s">
        <v>225</v>
      </c>
      <c r="C14" s="138"/>
      <c r="D14" s="138"/>
      <c r="E14" s="138"/>
      <c r="F14" s="138"/>
    </row>
    <row r="15" spans="1:6" ht="66" customHeight="1">
      <c r="A15" s="28" t="s">
        <v>210</v>
      </c>
      <c r="B15" s="138" t="s">
        <v>226</v>
      </c>
      <c r="C15" s="138"/>
      <c r="D15" s="138"/>
      <c r="E15" s="138"/>
      <c r="F15" s="138"/>
    </row>
    <row r="16" spans="1:6" ht="74.25" customHeight="1">
      <c r="A16" s="28" t="s">
        <v>209</v>
      </c>
      <c r="B16" s="138" t="s">
        <v>227</v>
      </c>
      <c r="C16" s="138"/>
      <c r="D16" s="138"/>
      <c r="E16" s="138"/>
      <c r="F16" s="138"/>
    </row>
    <row r="17" spans="1:6" ht="51" customHeight="1">
      <c r="A17" s="28" t="s">
        <v>247</v>
      </c>
      <c r="B17" s="138" t="s">
        <v>249</v>
      </c>
      <c r="C17" s="138"/>
      <c r="D17" s="138"/>
      <c r="E17" s="138"/>
      <c r="F17" s="138"/>
    </row>
    <row r="18" spans="1:6" ht="85.5" customHeight="1">
      <c r="A18" s="13" t="s">
        <v>199</v>
      </c>
      <c r="B18" s="138" t="s">
        <v>259</v>
      </c>
      <c r="C18" s="138"/>
      <c r="D18" s="138"/>
      <c r="E18" s="138"/>
      <c r="F18" s="138"/>
    </row>
  </sheetData>
  <sheetProtection/>
  <mergeCells count="17">
    <mergeCell ref="B18:F18"/>
    <mergeCell ref="B13:F13"/>
    <mergeCell ref="B10:F10"/>
    <mergeCell ref="B8:F8"/>
    <mergeCell ref="B9:F9"/>
    <mergeCell ref="B12:F12"/>
    <mergeCell ref="B11:F11"/>
    <mergeCell ref="B17:F17"/>
    <mergeCell ref="B14:F14"/>
    <mergeCell ref="B15:F15"/>
    <mergeCell ref="B16:F16"/>
    <mergeCell ref="A2:F2"/>
    <mergeCell ref="B7:F7"/>
    <mergeCell ref="B4:F4"/>
    <mergeCell ref="B6:F6"/>
    <mergeCell ref="B5:F5"/>
    <mergeCell ref="B3:F3"/>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3"/>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5.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42" t="s">
        <v>268</v>
      </c>
      <c r="D1" s="142"/>
    </row>
    <row r="2" spans="3:4" s="22" customFormat="1" ht="33" customHeight="1">
      <c r="C2" s="140" t="s">
        <v>50</v>
      </c>
      <c r="D2" s="141"/>
    </row>
    <row r="3" spans="3:4" s="22" customFormat="1" ht="50.25" customHeight="1">
      <c r="C3" s="28" t="s">
        <v>236</v>
      </c>
      <c r="D3" s="79" t="s">
        <v>290</v>
      </c>
    </row>
    <row r="4" spans="3:4" s="22" customFormat="1" ht="99.75" customHeight="1">
      <c r="C4" s="28" t="s">
        <v>248</v>
      </c>
      <c r="D4" s="21" t="s">
        <v>255</v>
      </c>
    </row>
    <row r="5" spans="3:4" s="22" customFormat="1" ht="53.25" customHeight="1">
      <c r="C5" s="28" t="s">
        <v>241</v>
      </c>
      <c r="D5" s="21" t="s">
        <v>246</v>
      </c>
    </row>
    <row r="6" spans="3:4" s="22" customFormat="1" ht="51.75" customHeight="1">
      <c r="C6" s="28" t="s">
        <v>243</v>
      </c>
      <c r="D6" s="21" t="s">
        <v>242</v>
      </c>
    </row>
    <row r="7" spans="3:6" s="16" customFormat="1" ht="45.75" customHeight="1">
      <c r="C7" s="28" t="s">
        <v>244</v>
      </c>
      <c r="D7" s="21" t="s">
        <v>205</v>
      </c>
      <c r="E7" s="12"/>
      <c r="F7" s="12"/>
    </row>
    <row r="8" spans="3:6" s="16" customFormat="1" ht="55.5" customHeight="1">
      <c r="C8" s="28" t="s">
        <v>196</v>
      </c>
      <c r="D8" s="21" t="s">
        <v>245</v>
      </c>
      <c r="E8" s="22"/>
      <c r="F8" s="12"/>
    </row>
    <row r="9" spans="3:6" s="23" customFormat="1" ht="36" customHeight="1">
      <c r="C9" s="140" t="s">
        <v>203</v>
      </c>
      <c r="D9" s="141"/>
      <c r="F9" s="16"/>
    </row>
    <row r="10" spans="3:6" s="16" customFormat="1" ht="56.25" customHeight="1">
      <c r="C10" s="28" t="s">
        <v>236</v>
      </c>
      <c r="D10" s="79" t="s">
        <v>290</v>
      </c>
      <c r="F10" s="14"/>
    </row>
    <row r="11" spans="3:4" s="14" customFormat="1" ht="33.75" customHeight="1">
      <c r="C11" s="140" t="s">
        <v>204</v>
      </c>
      <c r="D11" s="141"/>
    </row>
    <row r="12" spans="3:4" s="15" customFormat="1" ht="46.5" customHeight="1">
      <c r="C12" s="13" t="s">
        <v>99</v>
      </c>
      <c r="D12" s="21" t="s">
        <v>179</v>
      </c>
    </row>
    <row r="13" spans="3:4" s="15" customFormat="1" ht="48" customHeight="1">
      <c r="C13" s="13" t="s">
        <v>42</v>
      </c>
      <c r="D13" s="21" t="s">
        <v>206</v>
      </c>
    </row>
  </sheetData>
  <sheetProtection/>
  <mergeCells count="4">
    <mergeCell ref="C11:D11"/>
    <mergeCell ref="C1:D1"/>
    <mergeCell ref="C2:D2"/>
    <mergeCell ref="C9:D9"/>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2011-10-05T10:31:33Z</cp:lastPrinted>
  <dcterms:created xsi:type="dcterms:W3CDTF">2012-01-03T06:41:25Z</dcterms:created>
  <dcterms:modified xsi:type="dcterms:W3CDTF">2016-06-12T11:10:14Z</dcterms:modified>
  <cp:category/>
  <cp:version/>
  <cp:contentType/>
  <cp:contentStatus/>
</cp:coreProperties>
</file>